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0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1'!$A$1:$R$100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<sst xmlns="http://schemas.openxmlformats.org/spreadsheetml/2006/main" count="998" uniqueCount="439">
  <si>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</si>
  <si>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</si>
  <si>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</si>
  <si>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</si>
  <si>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</si>
  <si>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</si>
  <si>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</si>
  <si>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</si>
  <si>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</si>
  <si>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</si>
  <si>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</si>
  <si>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</si>
  <si>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</si>
  <si>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</si>
  <si>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</si>
  <si>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</si>
  <si>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</si>
  <si>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</si>
  <si>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</si>
  <si>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</si>
  <si>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</si>
  <si>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</si>
  <si>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</si>
  <si>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</si>
  <si>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</si>
  <si>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</si>
  <si>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</si>
  <si>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</si>
  <si>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</si>
  <si>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</si>
  <si>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</si>
  <si>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</si>
  <si>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</si>
  <si>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</si>
  <si>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</si>
  <si>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</si>
  <si>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</si>
  <si>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</si>
  <si>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</si>
  <si>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</si>
  <si>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</si>
  <si>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</si>
  <si>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</si>
  <si>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</si>
  <si>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</si>
  <si>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</si>
  <si>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</si>
  <si>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</si>
  <si>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</si>
  <si>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</si>
  <si>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</si>
  <si>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</si>
  <si>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</si>
  <si>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</si>
  <si>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</si>
  <si>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</si>
  <si>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</si>
  <si>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</si>
  <si>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</si>
  <si>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</si>
  <si>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</si>
  <si>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</si>
  <si>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</si>
  <si>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</si>
  <si>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</si>
  <si>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</si>
  <si>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</si>
  <si>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</si>
  <si>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</si>
  <si>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</si>
  <si>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</si>
  <si>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</si>
  <si>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</si>
  <si>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</si>
  <si>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</si>
  <si>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</si>
  <si>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</si>
  <si>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</si>
  <si>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</si>
  <si>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</si>
  <si>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</si>
  <si>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</si>
  <si>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</si>
  <si>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</si>
  <si>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</si>
  <si>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</si>
  <si>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</si>
  <si>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</si>
  <si>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</si>
  <si>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</si>
  <si>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</si>
  <si>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</si>
  <si>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</si>
  <si>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</si>
  <si>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</si>
  <si>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</si>
  <si>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</si>
  <si>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</si>
  <si>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</si>
  <si>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</si>
  <si>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</si>
  <si>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</si>
  <si>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</si>
  <si>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</si>
  <si>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</si>
  <si>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</si>
  <si>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</si>
  <si>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</si>
  <si>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</si>
  <si>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</si>
  <si>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</si>
  <si>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</si>
  <si>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</si>
  <si>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</si>
  <si>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</si>
  <si>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</si>
  <si>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</si>
  <si>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</si>
  <si>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</si>
  <si>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</si>
  <si>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</si>
  <si>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</si>
  <si>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</si>
  <si>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</si>
  <si>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</si>
  <si>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</si>
  <si>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</si>
  <si>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</si>
  <si>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</si>
  <si>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</si>
  <si>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</si>
  <si>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</si>
  <si>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</si>
  <si>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</si>
  <si>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</si>
  <si>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</si>
  <si>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</si>
  <si>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</si>
  <si>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</si>
  <si>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</si>
  <si>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</si>
  <si>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</si>
  <si>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</si>
  <si>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</si>
  <si>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</si>
  <si>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</si>
  <si>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</si>
  <si>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</si>
  <si>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</si>
  <si>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</si>
  <si>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</si>
  <si>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</si>
  <si>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</si>
  <si>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</si>
  <si>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</si>
  <si>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</si>
  <si>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</si>
  <si>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</si>
  <si>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</si>
  <si>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</si>
  <si>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</si>
  <si>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</si>
  <si>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</si>
  <si>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</si>
  <si>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</si>
  <si>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</si>
  <si>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</si>
  <si>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</si>
  <si>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</si>
  <si>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</si>
  <si>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</si>
  <si>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</si>
  <si>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</si>
  <si>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</si>
  <si>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</si>
  <si>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</si>
  <si>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</si>
  <si>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</si>
  <si>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</si>
  <si>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</si>
  <si>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</si>
  <si>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</si>
  <si>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</si>
  <si>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</si>
  <si>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</si>
  <si>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</si>
  <si>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</si>
  <si>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</si>
  <si>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</si>
  <si>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</si>
  <si>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</si>
  <si>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</si>
  <si>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</si>
  <si>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</si>
  <si>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</si>
  <si>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</si>
  <si>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</si>
  <si>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</si>
  <si>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</si>
  <si>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</si>
  <si>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</si>
  <si>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</si>
  <si>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</si>
  <si>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</si>
  <si>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</si>
  <si>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</si>
  <si>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</si>
  <si>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</si>
  <si>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</si>
  <si>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</si>
  <si>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</si>
  <si>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</si>
  <si>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</si>
  <si>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</si>
  <si>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</si>
  <si>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</si>
  <si>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</si>
  <si>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</si>
  <si>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</si>
  <si>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</si>
  <si>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</si>
  <si>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</si>
  <si>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</si>
  <si>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</si>
  <si>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</si>
  <si>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</si>
  <si>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</si>
  <si>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</si>
  <si>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</si>
  <si>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</si>
  <si>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</si>
  <si>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</si>
  <si>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</si>
  <si>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</si>
  <si>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</si>
  <si>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</si>
  <si>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</si>
  <si>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</si>
  <si>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</si>
  <si>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</si>
  <si>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</si>
  <si>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</si>
  <si>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</si>
  <si>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</si>
  <si>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</si>
  <si>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</si>
  <si>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</si>
  <si>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</si>
  <si>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</si>
  <si>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</si>
  <si>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</si>
  <si>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</si>
  <si>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</si>
  <si>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</si>
  <si>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</si>
  <si>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</si>
  <si>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</si>
  <si>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</si>
  <si>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</si>
  <si>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</si>
  <si>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</si>
  <si>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</si>
  <si>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</si>
  <si>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</si>
  <si>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</si>
  <si>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</si>
  <si>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</si>
  <si>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</si>
  <si>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</si>
  <si>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</si>
  <si>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</si>
  <si>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</si>
  <si>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</si>
  <si>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</si>
  <si>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</si>
  <si>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</si>
  <si>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</si>
  <si>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</si>
  <si>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</si>
  <si>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</si>
  <si>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</si>
  <si>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</si>
  <si>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</si>
  <si>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</si>
  <si>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</si>
  <si>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</si>
  <si>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</si>
  <si>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</si>
  <si>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</si>
  <si>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</si>
  <si>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</si>
  <si>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</si>
  <si>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</si>
  <si>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</si>
  <si>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</si>
  <si>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</si>
  <si>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</si>
  <si>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</si>
  <si>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</si>
  <si>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</si>
  <si>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</si>
  <si>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</si>
  <si>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</si>
  <si>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</si>
  <si>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</si>
  <si>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</si>
  <si>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</si>
  <si>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</si>
  <si>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</si>
  <si>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</si>
  <si>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</si>
  <si>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</si>
  <si>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</si>
  <si>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</si>
  <si>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</si>
  <si>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</si>
  <si>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</si>
  <si>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</si>
  <si>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</si>
  <si>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</si>
  <si>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</si>
  <si>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</si>
  <si>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</si>
  <si>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</si>
  <si>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</si>
  <si>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</si>
  <si>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</si>
  <si>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</si>
  <si>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</si>
  <si>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</si>
  <si>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</si>
  <si>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</si>
  <si>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</si>
  <si>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</si>
  <si>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</si>
  <si>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</si>
  <si>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</si>
  <si>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</si>
  <si>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</si>
  <si>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</si>
  <si>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</si>
  <si>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</si>
  <si>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</si>
  <si>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</si>
  <si>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</si>
  <si>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</si>
  <si>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</si>
  <si>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</si>
  <si>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</si>
  <si>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</si>
  <si>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</si>
  <si>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</si>
  <si>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</si>
  <si>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</si>
  <si>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</si>
  <si>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</si>
  <si>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</si>
  <si>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</si>
  <si>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</si>
  <si>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</si>
  <si>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</si>
  <si>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</si>
  <si>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</si>
  <si>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</si>
  <si>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</si>
  <si>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</si>
  <si>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</si>
  <si>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</si>
  <si>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</si>
  <si>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</si>
  <si>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</si>
  <si>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</si>
  <si>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</si>
  <si>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</si>
  <si>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</si>
  <si>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</si>
  <si>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</si>
  <si>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</si>
  <si>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</si>
  <si>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</si>
  <si>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</si>
  <si>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</si>
  <si>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</si>
  <si>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</si>
  <si>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</si>
  <si>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</si>
  <si>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</si>
  <si>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</si>
  <si>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</si>
  <si>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</si>
  <si>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</si>
  <si>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</si>
  <si>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</si>
  <si>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</si>
  <si>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</si>
  <si>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</si>
  <si>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</si>
  <si>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</si>
  <si>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на 2020_ год  (на  2020_ г. и плановый период 2021_ и 2022_ годов)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</si>
  <si>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</si>
  <si>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</si>
  <si>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</si>
  <si>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</si>
  <si>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</si>
  <si>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</si>
  <si>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</si>
  <si>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</si>
  <si>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</si>
  <si>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</si>
  <si>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</si>
  <si>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50400.20.2.00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</si>
  <si>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</si>
  <si>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</si>
  <si>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</si>
  <si>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 xml:space="preserve">        (должность)</t>
  </si>
  <si>
    <t xml:space="preserve">             (расшифровка подписи)</t>
  </si>
  <si>
    <t>20__г.</t>
  </si>
  <si>
    <t>137.50500.000000.000</t>
  </si>
  <si>
    <t>50500.20.1.07</t>
  </si>
  <si>
    <t>50500.20.2.07</t>
  </si>
  <si>
    <t>10.04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</si>
  <si>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</si>
  <si>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</si>
  <si>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</si>
  <si>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</si>
  <si>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</si>
  <si>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Руководителя учреждения</t>
  </si>
  <si>
    <t>________________________Департамента образования администрации города Тюмени_________ ____________</t>
  </si>
  <si>
    <t>_____________________________      __________Князева Н.В.________________</t>
  </si>
  <si>
    <t>__октября__</t>
  </si>
  <si>
    <t>______________        __Л.Н.Шалаева__</t>
  </si>
  <si>
    <t>ио Заведующего   (наименование должности лица уполномоченного лица)</t>
  </si>
  <si>
    <t>(уполномоченное лицо учреждения) _ио Заведующего_   _____________________________   ____________Л.Н.Шалаева_____________</t>
  </si>
  <si>
    <t>50500.20.1.22</t>
  </si>
  <si>
    <t>30</t>
  </si>
  <si>
    <t>от "__30__" ______октября______ 2020___г.</t>
  </si>
  <si>
    <t>30.10.2020</t>
  </si>
  <si>
    <t>"_30_"_____октября_____2020___г.</t>
  </si>
  <si>
    <t>"_30_" ____октября____ 2020___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</si>
</sst>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 applyProtection="1">
      <alignment horizontal="center" wrapText="1"/>
      <protection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2" fontId="32" fillId="0" borderId="11" xfId="0" applyNumberFormat="1" applyFont="1" applyBorder="1" applyAlignment="1">
      <alignment horizontal="right" vertical="center"/>
    </xf>
    <xf numFmtId="2" fontId="32" fillId="0" borderId="11" xfId="0" applyNumberFormat="1" applyFont="1" applyBorder="1" applyAlignment="1">
      <alignment horizontal="right" vertical="center" wrapText="1"/>
    </xf>
    <xf numFmtId="49" fontId="3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4" fontId="32" fillId="0" borderId="11" xfId="0" applyNumberFormat="1" applyFont="1" applyBorder="1" applyAlignment="1">
      <alignment horizontal="right" wrapText="1"/>
    </xf>
    <xf numFmtId="4" fontId="32" fillId="0" borderId="0" xfId="0" applyNumberFormat="1" applyFont="1" applyAlignment="1">
      <alignment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0" fontId="30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center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29" xfId="0" applyFont="1" applyBorder="1" applyAlignment="1">
      <alignment horizontal="center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3" fillId="0" borderId="3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40" fillId="0" borderId="11" xfId="65" applyNumberFormat="1" applyFont="1" applyBorder="1" applyAlignment="1">
      <alignment horizontal="center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0" fontId="40" fillId="0" borderId="0" xfId="65" applyFont="1" applyAlignment="1">
      <alignment horizont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49" fontId="35" fillId="0" borderId="30" xfId="65" applyNumberFormat="1" applyFont="1" applyBorder="1" applyAlignment="1">
      <alignment horizontal="center"/>
      <protection/>
    </xf>
    <xf numFmtId="2" fontId="35" fillId="0" borderId="31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0" fontId="35" fillId="0" borderId="30" xfId="65" applyFont="1" applyBorder="1" applyAlignment="1">
      <alignment horizontal="center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2" fontId="35" fillId="0" borderId="30" xfId="65" applyNumberFormat="1" applyFont="1" applyBorder="1" applyAlignment="1">
      <alignment horizontal="left" wrapText="1" shrinkToFit="1"/>
      <protection/>
    </xf>
    <xf numFmtId="0" fontId="35" fillId="0" borderId="0" xfId="65" applyFont="1" applyBorder="1" applyAlignment="1">
      <alignment horizontal="right"/>
      <protection/>
    </xf>
    <xf numFmtId="49" fontId="35" fillId="0" borderId="30" xfId="65" applyNumberFormat="1" applyFont="1" applyBorder="1" applyAlignment="1">
      <alignment horizontal="left"/>
      <protection/>
    </xf>
    <xf numFmtId="0" fontId="35" fillId="0" borderId="0" xfId="65" applyFont="1" applyAlignment="1">
      <alignment horizontal="right"/>
      <protection/>
    </xf>
    <xf numFmtId="0" fontId="35" fillId="0" borderId="11" xfId="65" applyNumberFormat="1" applyFont="1" applyBorder="1" applyAlignment="1">
      <alignment horizontal="right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0" xfId="0" applyFont="1" applyBorder="1" applyAlignment="1">
      <alignment/>
    </xf>
    <xf numFmtId="0" fontId="40" fillId="0" borderId="26" xfId="65" applyFont="1" applyBorder="1" applyAlignment="1">
      <alignment/>
      <protection/>
    </xf>
    <xf numFmtId="2" fontId="35" fillId="0" borderId="30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6" xfId="65" applyNumberFormat="1" applyFont="1" applyBorder="1" applyAlignment="1">
      <alignment horizontal="left" wrapText="1" shrinkToFit="1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3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2" xfId="65" applyNumberFormat="1" applyFont="1" applyBorder="1" applyAlignment="1">
      <alignment wrapText="1" shrinkToFit="1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tabSelected="1" zoomScalePageLayoutView="0" workbookViewId="0" topLeftCell="A1">
      <selection activeCell="EJ14" sqref="EJ14:EY14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06" t="s">
        <v>133</v>
      </c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07" t="s">
        <v>431</v>
      </c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07" t="s">
        <v>402</v>
      </c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06" t="s">
        <v>430</v>
      </c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00" t="s">
        <v>134</v>
      </c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C7" s="200" t="s">
        <v>135</v>
      </c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205" t="s">
        <v>434</v>
      </c>
      <c r="DM8" s="205"/>
      <c r="DN8" s="205"/>
      <c r="DO8" s="205"/>
      <c r="DP8" s="205"/>
      <c r="DS8" s="205" t="s">
        <v>429</v>
      </c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1">
        <v>20</v>
      </c>
      <c r="EL8" s="201"/>
      <c r="EM8" s="201"/>
      <c r="EN8" s="201"/>
      <c r="EO8" s="210" t="s">
        <v>416</v>
      </c>
      <c r="EP8" s="210"/>
      <c r="EQ8" s="210"/>
      <c r="ER8" s="210"/>
      <c r="ES8" s="67"/>
    </row>
    <row r="9" spans="66:111" ht="15">
      <c r="BN9" s="67"/>
      <c r="CY9" s="62"/>
      <c r="DF9" s="67"/>
      <c r="DG9" s="67"/>
    </row>
    <row r="10" spans="1:155" ht="18" customHeight="1">
      <c r="A10" s="208" t="s">
        <v>0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</row>
    <row r="11" spans="1:155" ht="18" customHeight="1">
      <c r="A11" s="208" t="s">
        <v>398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  <c r="DQ11" s="208"/>
      <c r="DR11" s="208"/>
      <c r="DS11" s="208"/>
      <c r="DT11" s="208"/>
      <c r="DU11" s="208"/>
      <c r="DV11" s="208"/>
      <c r="DW11" s="208"/>
      <c r="DX11" s="208"/>
      <c r="DY11" s="208"/>
      <c r="DZ11" s="208"/>
      <c r="EA11" s="208"/>
      <c r="EB11" s="208"/>
      <c r="EC11" s="208"/>
      <c r="ED11" s="208"/>
      <c r="EE11" s="208"/>
      <c r="EF11" s="208"/>
      <c r="EG11" s="208"/>
      <c r="EH11" s="208"/>
      <c r="EI11" s="208"/>
      <c r="EJ11" s="208"/>
      <c r="EK11" s="208"/>
      <c r="EL11" s="208"/>
      <c r="EM11" s="208"/>
      <c r="EN11" s="208"/>
      <c r="EO11" s="208"/>
      <c r="EP11" s="208"/>
      <c r="EQ11" s="208"/>
      <c r="ER11" s="208"/>
      <c r="ES11" s="208"/>
      <c r="ET11" s="208"/>
      <c r="EU11" s="208"/>
      <c r="EV11" s="208"/>
      <c r="EW11" s="208"/>
      <c r="EX11" s="208"/>
      <c r="EY11" s="208"/>
    </row>
    <row r="12" ht="15">
      <c r="DF12" s="67"/>
    </row>
    <row r="13" spans="110:155" ht="15">
      <c r="DF13" s="67"/>
      <c r="EJ13" s="209" t="s">
        <v>198</v>
      </c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220" t="s">
        <v>435</v>
      </c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T14" s="74"/>
      <c r="EH14" s="63" t="s">
        <v>1</v>
      </c>
      <c r="EJ14" s="202" t="s">
        <v>436</v>
      </c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4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202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4"/>
    </row>
    <row r="16" spans="110:155" ht="15">
      <c r="DF16" s="67"/>
      <c r="DP16" s="221" t="s">
        <v>200</v>
      </c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2"/>
      <c r="EJ16" s="202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4"/>
    </row>
    <row r="17" spans="1:155" ht="15" customHeight="1">
      <c r="A17" s="211" t="s">
        <v>203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76"/>
      <c r="AO17" s="217" t="s">
        <v>399</v>
      </c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76"/>
      <c r="DO17" s="223" t="s">
        <v>199</v>
      </c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4"/>
      <c r="EJ17" s="202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4"/>
    </row>
    <row r="18" spans="1:155" ht="15" customHeight="1">
      <c r="A18" s="211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76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76"/>
      <c r="DO18" s="76"/>
      <c r="DP18" s="76"/>
      <c r="DQ18" s="76"/>
      <c r="DR18" s="76"/>
      <c r="DS18" s="76"/>
      <c r="DT18" s="76"/>
      <c r="DU18" s="74"/>
      <c r="EB18" s="221" t="s">
        <v>201</v>
      </c>
      <c r="EC18" s="221"/>
      <c r="ED18" s="221"/>
      <c r="EE18" s="221"/>
      <c r="EF18" s="221"/>
      <c r="EG18" s="221"/>
      <c r="EH18" s="221"/>
      <c r="EI18" s="222"/>
      <c r="EJ18" s="202" t="s">
        <v>396</v>
      </c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4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18" t="s">
        <v>202</v>
      </c>
      <c r="EB19" s="218"/>
      <c r="EC19" s="218"/>
      <c r="ED19" s="218"/>
      <c r="EE19" s="218"/>
      <c r="EF19" s="218"/>
      <c r="EG19" s="218"/>
      <c r="EH19" s="218"/>
      <c r="EI19" s="219"/>
      <c r="EJ19" s="212" t="s">
        <v>397</v>
      </c>
      <c r="EK19" s="213"/>
      <c r="EL19" s="213"/>
      <c r="EM19" s="213"/>
      <c r="EN19" s="213"/>
      <c r="EO19" s="213"/>
      <c r="EP19" s="213"/>
      <c r="EQ19" s="213"/>
      <c r="ER19" s="213"/>
      <c r="ES19" s="213"/>
      <c r="ET19" s="213"/>
      <c r="EU19" s="213"/>
      <c r="EV19" s="213"/>
      <c r="EW19" s="213"/>
      <c r="EX19" s="213"/>
      <c r="EY19" s="214"/>
    </row>
    <row r="20" spans="1:155" ht="15" customHeight="1">
      <c r="A20" s="215" t="s">
        <v>204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6" t="s">
        <v>400</v>
      </c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EH20" s="81" t="s">
        <v>3</v>
      </c>
      <c r="EJ20" s="212" t="s">
        <v>401</v>
      </c>
      <c r="EK20" s="213"/>
      <c r="EL20" s="213"/>
      <c r="EM20" s="213"/>
      <c r="EN20" s="213"/>
      <c r="EO20" s="213"/>
      <c r="EP20" s="213"/>
      <c r="EQ20" s="213"/>
      <c r="ER20" s="213"/>
      <c r="ES20" s="213"/>
      <c r="ET20" s="213"/>
      <c r="EU20" s="213"/>
      <c r="EV20" s="213"/>
      <c r="EW20" s="213"/>
      <c r="EX20" s="213"/>
      <c r="EY20" s="214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211" t="s">
        <v>2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77"/>
      <c r="AP22" s="217" t="s">
        <v>93</v>
      </c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76"/>
      <c r="DR22" s="76"/>
      <c r="DS22" s="76"/>
      <c r="DT22" s="76"/>
    </row>
    <row r="23" spans="1:124" ht="15" customHeight="1">
      <c r="A23" s="211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7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  <mergeCell ref="A22:AN23"/>
    <mergeCell ref="EJ19:EY19"/>
    <mergeCell ref="A20:AN20"/>
    <mergeCell ref="EJ20:EY20"/>
    <mergeCell ref="AO20:DP20"/>
    <mergeCell ref="AP22:DP23"/>
    <mergeCell ref="EA19:EI19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DG7:DZ7"/>
    <mergeCell ref="EC7:EY7"/>
    <mergeCell ref="EK8:EN8"/>
    <mergeCell ref="EJ16:EY16"/>
    <mergeCell ref="DS8:EJ8"/>
    <mergeCell ref="EJ14:EY1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09" t="s">
        <v>297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8.75">
      <c r="A4" s="309" t="s">
        <v>168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8.75">
      <c r="A5" s="9"/>
      <c r="K5" s="5" t="s">
        <v>81</v>
      </c>
    </row>
    <row r="6" spans="1:11" ht="16.5" customHeight="1">
      <c r="A6" s="307" t="s">
        <v>10</v>
      </c>
      <c r="B6" s="307" t="s">
        <v>13</v>
      </c>
      <c r="C6" s="307" t="s">
        <v>34</v>
      </c>
      <c r="D6" s="307" t="s">
        <v>92</v>
      </c>
      <c r="E6" s="307" t="s">
        <v>43</v>
      </c>
      <c r="F6" s="307" t="s">
        <v>44</v>
      </c>
      <c r="G6" s="307" t="s">
        <v>14</v>
      </c>
      <c r="H6" s="307" t="s">
        <v>80</v>
      </c>
      <c r="I6" s="303" t="s">
        <v>72</v>
      </c>
      <c r="J6" s="303"/>
      <c r="K6" s="303"/>
    </row>
    <row r="7" spans="1:11" ht="18.75">
      <c r="A7" s="314"/>
      <c r="B7" s="314"/>
      <c r="C7" s="314"/>
      <c r="D7" s="314"/>
      <c r="E7" s="314"/>
      <c r="F7" s="314"/>
      <c r="G7" s="314"/>
      <c r="H7" s="314"/>
      <c r="I7" s="315">
        <v>13750400000000000</v>
      </c>
      <c r="J7" s="316"/>
      <c r="K7" s="317">
        <v>13750300000000000</v>
      </c>
    </row>
    <row r="8" spans="1:11" ht="31.5">
      <c r="A8" s="308"/>
      <c r="B8" s="308"/>
      <c r="C8" s="308"/>
      <c r="D8" s="308"/>
      <c r="E8" s="308"/>
      <c r="F8" s="308"/>
      <c r="G8" s="308"/>
      <c r="H8" s="308"/>
      <c r="I8" s="20" t="s">
        <v>355</v>
      </c>
      <c r="J8" s="20" t="s">
        <v>356</v>
      </c>
      <c r="K8" s="318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D6:D8"/>
    <mergeCell ref="C6:C8"/>
    <mergeCell ref="B6:B8"/>
    <mergeCell ref="H6:H8"/>
    <mergeCell ref="G6:G8"/>
    <mergeCell ref="F6:F8"/>
    <mergeCell ref="A3:K3"/>
    <mergeCell ref="A4:K4"/>
    <mergeCell ref="I6:K6"/>
    <mergeCell ref="A6:A8"/>
    <mergeCell ref="I7:J7"/>
    <mergeCell ref="K7:K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306" t="s">
        <v>298</v>
      </c>
      <c r="B3" s="306"/>
      <c r="C3" s="306"/>
      <c r="D3" s="306"/>
      <c r="E3" s="306"/>
      <c r="F3" s="306"/>
      <c r="G3" s="306"/>
      <c r="H3" s="306"/>
    </row>
    <row r="4" spans="1:8" ht="1.5" customHeight="1">
      <c r="A4" s="306"/>
      <c r="B4" s="306"/>
      <c r="C4" s="306"/>
      <c r="D4" s="306"/>
      <c r="E4" s="306"/>
      <c r="F4" s="306"/>
      <c r="G4" s="306"/>
      <c r="H4" s="306"/>
    </row>
    <row r="5" spans="1:8" ht="7.5" customHeight="1">
      <c r="A5" s="306"/>
      <c r="B5" s="306"/>
      <c r="C5" s="306"/>
      <c r="D5" s="306"/>
      <c r="E5" s="306"/>
      <c r="F5" s="306"/>
      <c r="G5" s="306"/>
      <c r="H5" s="306"/>
    </row>
    <row r="6" spans="1:8" ht="18.75">
      <c r="A6" s="309" t="s">
        <v>169</v>
      </c>
      <c r="B6" s="309"/>
      <c r="C6" s="309"/>
      <c r="D6" s="309"/>
      <c r="E6" s="309"/>
      <c r="F6" s="309"/>
      <c r="G6" s="309"/>
      <c r="H6" s="309"/>
    </row>
    <row r="7" spans="1:8" ht="18.75">
      <c r="A7" s="9"/>
      <c r="H7" s="5" t="s">
        <v>81</v>
      </c>
    </row>
    <row r="8" spans="1:8" ht="18.75" customHeight="1">
      <c r="A8" s="307" t="s">
        <v>10</v>
      </c>
      <c r="B8" s="307" t="s">
        <v>30</v>
      </c>
      <c r="C8" s="307" t="s">
        <v>31</v>
      </c>
      <c r="D8" s="307" t="s">
        <v>38</v>
      </c>
      <c r="E8" s="307" t="s">
        <v>98</v>
      </c>
      <c r="F8" s="303" t="s">
        <v>72</v>
      </c>
      <c r="G8" s="303"/>
      <c r="H8" s="303"/>
    </row>
    <row r="9" spans="1:8" ht="24" customHeight="1">
      <c r="A9" s="314"/>
      <c r="B9" s="314"/>
      <c r="C9" s="314"/>
      <c r="D9" s="314"/>
      <c r="E9" s="314"/>
      <c r="F9" s="315">
        <v>13750400000000000</v>
      </c>
      <c r="G9" s="316"/>
      <c r="H9" s="20">
        <v>13750300000000000</v>
      </c>
    </row>
    <row r="10" spans="1:8" ht="34.5" customHeight="1">
      <c r="A10" s="308"/>
      <c r="B10" s="308"/>
      <c r="C10" s="308"/>
      <c r="D10" s="308"/>
      <c r="E10" s="308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21" t="s">
        <v>15</v>
      </c>
      <c r="B14" s="25" t="s">
        <v>5</v>
      </c>
      <c r="C14" s="312"/>
      <c r="D14" s="322"/>
      <c r="E14" s="312"/>
      <c r="F14" s="319"/>
      <c r="G14" s="319"/>
      <c r="H14" s="319"/>
    </row>
    <row r="15" spans="1:8" ht="78.75">
      <c r="A15" s="321"/>
      <c r="B15" s="23" t="s">
        <v>39</v>
      </c>
      <c r="C15" s="312"/>
      <c r="D15" s="323"/>
      <c r="E15" s="312"/>
      <c r="F15" s="320"/>
      <c r="G15" s="320"/>
      <c r="H15" s="320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  <mergeCell ref="B8:B10"/>
    <mergeCell ref="A8:A10"/>
    <mergeCell ref="F9:G9"/>
    <mergeCell ref="E8:E10"/>
    <mergeCell ref="D8:D10"/>
    <mergeCell ref="C8:C10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09" t="s">
        <v>67</v>
      </c>
      <c r="B3" s="309"/>
      <c r="C3" s="309"/>
      <c r="D3" s="309"/>
      <c r="E3" s="309"/>
      <c r="F3" s="309"/>
      <c r="G3" s="309"/>
      <c r="H3" s="309"/>
      <c r="I3" s="309"/>
      <c r="J3" s="8"/>
    </row>
    <row r="4" spans="1:10" ht="18.75">
      <c r="A4" s="309" t="s">
        <v>170</v>
      </c>
      <c r="B4" s="309"/>
      <c r="C4" s="309"/>
      <c r="D4" s="309"/>
      <c r="E4" s="309"/>
      <c r="F4" s="309"/>
      <c r="G4" s="309"/>
      <c r="H4" s="309"/>
      <c r="I4" s="309"/>
      <c r="J4" s="8"/>
    </row>
    <row r="5" spans="1:9" ht="18.75">
      <c r="A5" s="9"/>
      <c r="I5" s="5" t="s">
        <v>81</v>
      </c>
    </row>
    <row r="6" spans="1:9" ht="18.75" customHeight="1">
      <c r="A6" s="307" t="s">
        <v>10</v>
      </c>
      <c r="B6" s="307" t="s">
        <v>13</v>
      </c>
      <c r="C6" s="307" t="s">
        <v>34</v>
      </c>
      <c r="D6" s="307" t="s">
        <v>388</v>
      </c>
      <c r="E6" s="307" t="s">
        <v>87</v>
      </c>
      <c r="F6" s="307" t="s">
        <v>88</v>
      </c>
      <c r="G6" s="303" t="s">
        <v>72</v>
      </c>
      <c r="H6" s="303"/>
      <c r="I6" s="303"/>
    </row>
    <row r="7" spans="1:9" ht="30.75" customHeight="1">
      <c r="A7" s="314"/>
      <c r="B7" s="314"/>
      <c r="C7" s="314"/>
      <c r="D7" s="314"/>
      <c r="E7" s="314"/>
      <c r="F7" s="314"/>
      <c r="G7" s="315">
        <v>13750400000000000</v>
      </c>
      <c r="H7" s="316"/>
      <c r="I7" s="317">
        <v>13750300000000000</v>
      </c>
    </row>
    <row r="8" spans="1:9" ht="39.75" customHeight="1">
      <c r="A8" s="308"/>
      <c r="B8" s="308"/>
      <c r="C8" s="308"/>
      <c r="D8" s="308"/>
      <c r="E8" s="308"/>
      <c r="F8" s="308"/>
      <c r="G8" s="20" t="s">
        <v>355</v>
      </c>
      <c r="H8" s="20" t="s">
        <v>356</v>
      </c>
      <c r="I8" s="318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D6:D8"/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09" t="s">
        <v>67</v>
      </c>
      <c r="B3" s="309"/>
      <c r="C3" s="309"/>
      <c r="D3" s="309"/>
      <c r="E3" s="309"/>
      <c r="F3" s="309"/>
      <c r="G3" s="309"/>
      <c r="H3" s="309"/>
      <c r="I3" s="309"/>
      <c r="J3" s="8"/>
      <c r="K3" s="8"/>
    </row>
    <row r="4" spans="1:11" ht="18.75">
      <c r="A4" s="309" t="s">
        <v>171</v>
      </c>
      <c r="B4" s="309"/>
      <c r="C4" s="309"/>
      <c r="D4" s="309"/>
      <c r="E4" s="309"/>
      <c r="F4" s="309"/>
      <c r="G4" s="309"/>
      <c r="H4" s="309"/>
      <c r="I4" s="309"/>
      <c r="J4" s="8"/>
      <c r="K4" s="8"/>
    </row>
    <row r="5" spans="1:9" ht="18.75">
      <c r="A5" s="9"/>
      <c r="I5" s="5"/>
    </row>
    <row r="6" spans="1:9" ht="18.75" customHeight="1">
      <c r="A6" s="307" t="s">
        <v>10</v>
      </c>
      <c r="B6" s="307" t="s">
        <v>13</v>
      </c>
      <c r="C6" s="307" t="s">
        <v>34</v>
      </c>
      <c r="D6" s="307" t="s">
        <v>45</v>
      </c>
      <c r="E6" s="307" t="s">
        <v>87</v>
      </c>
      <c r="F6" s="307" t="s">
        <v>80</v>
      </c>
      <c r="G6" s="303" t="s">
        <v>72</v>
      </c>
      <c r="H6" s="303"/>
      <c r="I6" s="303"/>
    </row>
    <row r="7" spans="1:9" ht="22.5" customHeight="1">
      <c r="A7" s="314"/>
      <c r="B7" s="314"/>
      <c r="C7" s="314"/>
      <c r="D7" s="314"/>
      <c r="E7" s="314"/>
      <c r="F7" s="314"/>
      <c r="G7" s="315">
        <v>13750400000000000</v>
      </c>
      <c r="H7" s="316"/>
      <c r="I7" s="317">
        <v>13750300000000000</v>
      </c>
    </row>
    <row r="8" spans="1:9" ht="33.75" customHeight="1">
      <c r="A8" s="308"/>
      <c r="B8" s="308"/>
      <c r="C8" s="308"/>
      <c r="D8" s="308"/>
      <c r="E8" s="308"/>
      <c r="F8" s="308"/>
      <c r="G8" s="20" t="s">
        <v>355</v>
      </c>
      <c r="H8" s="20" t="s">
        <v>356</v>
      </c>
      <c r="I8" s="318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C6:C8"/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09" t="s">
        <v>68</v>
      </c>
      <c r="B3" s="309"/>
      <c r="C3" s="309"/>
      <c r="D3" s="309"/>
      <c r="E3" s="309"/>
      <c r="F3" s="309"/>
      <c r="G3" s="309"/>
      <c r="H3" s="309"/>
      <c r="I3" s="309"/>
    </row>
    <row r="4" spans="1:9" ht="18.75">
      <c r="A4" s="309" t="s">
        <v>172</v>
      </c>
      <c r="B4" s="309"/>
      <c r="C4" s="309"/>
      <c r="D4" s="309"/>
      <c r="E4" s="309"/>
      <c r="F4" s="309"/>
      <c r="G4" s="309"/>
      <c r="H4" s="309"/>
      <c r="I4" s="309"/>
    </row>
    <row r="5" spans="1:9" ht="18.75">
      <c r="A5" s="9"/>
      <c r="I5" s="1" t="s">
        <v>81</v>
      </c>
    </row>
    <row r="6" spans="1:9" ht="18.75" customHeight="1">
      <c r="A6" s="307" t="s">
        <v>10</v>
      </c>
      <c r="B6" s="307" t="s">
        <v>4</v>
      </c>
      <c r="C6" s="307" t="s">
        <v>34</v>
      </c>
      <c r="D6" s="307" t="s">
        <v>19</v>
      </c>
      <c r="E6" s="307" t="s">
        <v>20</v>
      </c>
      <c r="F6" s="307" t="s">
        <v>80</v>
      </c>
      <c r="G6" s="303" t="s">
        <v>72</v>
      </c>
      <c r="H6" s="303"/>
      <c r="I6" s="303"/>
    </row>
    <row r="7" spans="1:9" ht="21.75" customHeight="1">
      <c r="A7" s="314"/>
      <c r="B7" s="314"/>
      <c r="C7" s="314"/>
      <c r="D7" s="314"/>
      <c r="E7" s="314"/>
      <c r="F7" s="314"/>
      <c r="G7" s="315">
        <v>13750400000000000</v>
      </c>
      <c r="H7" s="316"/>
      <c r="I7" s="317">
        <v>13750300000000000</v>
      </c>
    </row>
    <row r="8" spans="1:9" ht="34.5" customHeight="1">
      <c r="A8" s="308"/>
      <c r="B8" s="308"/>
      <c r="C8" s="308"/>
      <c r="D8" s="308"/>
      <c r="E8" s="308"/>
      <c r="F8" s="308"/>
      <c r="G8" s="20" t="s">
        <v>355</v>
      </c>
      <c r="H8" s="20" t="s">
        <v>356</v>
      </c>
      <c r="I8" s="318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D6:D8"/>
    <mergeCell ref="A3:I3"/>
    <mergeCell ref="G6:I6"/>
    <mergeCell ref="A4:I4"/>
    <mergeCell ref="G7:H7"/>
    <mergeCell ref="C6:C8"/>
    <mergeCell ref="B6:B8"/>
    <mergeCell ref="A6:A8"/>
    <mergeCell ref="I7:I8"/>
    <mergeCell ref="F6:F8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09" t="s">
        <v>69</v>
      </c>
      <c r="B3" s="309"/>
      <c r="C3" s="309"/>
      <c r="D3" s="309"/>
      <c r="E3" s="309"/>
      <c r="F3" s="309"/>
      <c r="G3" s="309"/>
      <c r="H3" s="309"/>
      <c r="I3" s="309"/>
    </row>
    <row r="4" spans="1:9" ht="18.75">
      <c r="A4" s="309" t="s">
        <v>173</v>
      </c>
      <c r="B4" s="309"/>
      <c r="C4" s="309"/>
      <c r="D4" s="309"/>
      <c r="E4" s="309"/>
      <c r="F4" s="309"/>
      <c r="G4" s="309"/>
      <c r="H4" s="309"/>
      <c r="I4" s="309"/>
    </row>
    <row r="5" spans="1:9" ht="18.75">
      <c r="A5" s="9"/>
      <c r="I5" s="1" t="s">
        <v>81</v>
      </c>
    </row>
    <row r="6" spans="1:9" ht="16.5" customHeight="1">
      <c r="A6" s="307" t="s">
        <v>10</v>
      </c>
      <c r="B6" s="307" t="s">
        <v>184</v>
      </c>
      <c r="C6" s="307" t="s">
        <v>34</v>
      </c>
      <c r="D6" s="307" t="s">
        <v>21</v>
      </c>
      <c r="E6" s="307" t="s">
        <v>22</v>
      </c>
      <c r="F6" s="307" t="s">
        <v>35</v>
      </c>
      <c r="G6" s="303" t="s">
        <v>72</v>
      </c>
      <c r="H6" s="303"/>
      <c r="I6" s="303"/>
    </row>
    <row r="7" spans="1:9" ht="29.25" customHeight="1">
      <c r="A7" s="314"/>
      <c r="B7" s="314"/>
      <c r="C7" s="314"/>
      <c r="D7" s="314"/>
      <c r="E7" s="314"/>
      <c r="F7" s="314"/>
      <c r="G7" s="315">
        <v>13750400000000000</v>
      </c>
      <c r="H7" s="316"/>
      <c r="I7" s="317">
        <v>13750300000000000</v>
      </c>
    </row>
    <row r="8" spans="1:9" ht="36.75" customHeight="1">
      <c r="A8" s="308"/>
      <c r="B8" s="308"/>
      <c r="C8" s="308"/>
      <c r="D8" s="308"/>
      <c r="E8" s="308"/>
      <c r="F8" s="308"/>
      <c r="G8" s="20" t="s">
        <v>355</v>
      </c>
      <c r="H8" s="20" t="s">
        <v>356</v>
      </c>
      <c r="I8" s="318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D6:D8"/>
    <mergeCell ref="A3:I3"/>
    <mergeCell ref="G6:I6"/>
    <mergeCell ref="A4:I4"/>
    <mergeCell ref="G7:H7"/>
    <mergeCell ref="B6:B8"/>
    <mergeCell ref="A6:A8"/>
    <mergeCell ref="I7:I8"/>
    <mergeCell ref="F6:F8"/>
    <mergeCell ref="E6:E8"/>
    <mergeCell ref="C6:C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09" t="s">
        <v>71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8.75">
      <c r="A4" s="309" t="s">
        <v>174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8.75">
      <c r="A5" s="9"/>
      <c r="I5" s="1"/>
      <c r="J5" s="1"/>
      <c r="K5" s="1" t="s">
        <v>81</v>
      </c>
    </row>
    <row r="6" spans="1:11" ht="16.5" customHeight="1">
      <c r="A6" s="307" t="s">
        <v>10</v>
      </c>
      <c r="B6" s="307" t="s">
        <v>13</v>
      </c>
      <c r="C6" s="307" t="s">
        <v>34</v>
      </c>
      <c r="D6" s="307" t="s">
        <v>23</v>
      </c>
      <c r="E6" s="307" t="s">
        <v>87</v>
      </c>
      <c r="F6" s="307" t="s">
        <v>88</v>
      </c>
      <c r="G6" s="303" t="s">
        <v>72</v>
      </c>
      <c r="H6" s="303"/>
      <c r="I6" s="303"/>
      <c r="J6" s="303"/>
      <c r="K6" s="303"/>
    </row>
    <row r="7" spans="1:11" ht="41.25" customHeight="1">
      <c r="A7" s="314"/>
      <c r="B7" s="314"/>
      <c r="C7" s="314"/>
      <c r="D7" s="314"/>
      <c r="E7" s="314"/>
      <c r="F7" s="314"/>
      <c r="G7" s="324">
        <v>13750500000000000</v>
      </c>
      <c r="H7" s="325"/>
      <c r="I7" s="315">
        <v>13750400000000000</v>
      </c>
      <c r="J7" s="316"/>
      <c r="K7" s="317">
        <v>13750300000000000</v>
      </c>
    </row>
    <row r="8" spans="1:11" ht="41.25" customHeight="1">
      <c r="A8" s="308"/>
      <c r="B8" s="308"/>
      <c r="C8" s="308"/>
      <c r="D8" s="308"/>
      <c r="E8" s="308"/>
      <c r="F8" s="308"/>
      <c r="G8" s="20" t="s">
        <v>384</v>
      </c>
      <c r="H8" s="20" t="s">
        <v>385</v>
      </c>
      <c r="I8" s="20" t="s">
        <v>355</v>
      </c>
      <c r="J8" s="20" t="s">
        <v>356</v>
      </c>
      <c r="K8" s="318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E6:E8"/>
    <mergeCell ref="G7:H7"/>
    <mergeCell ref="D6:D8"/>
    <mergeCell ref="C6:C8"/>
    <mergeCell ref="B6:B8"/>
    <mergeCell ref="A6:A8"/>
    <mergeCell ref="A3:K3"/>
    <mergeCell ref="A4:K4"/>
    <mergeCell ref="G6:K6"/>
    <mergeCell ref="I7:J7"/>
    <mergeCell ref="K7:K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09" t="s">
        <v>68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8.75">
      <c r="A4" s="309" t="s">
        <v>175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07" t="s">
        <v>10</v>
      </c>
      <c r="B6" s="307" t="s">
        <v>13</v>
      </c>
      <c r="C6" s="307" t="s">
        <v>34</v>
      </c>
      <c r="D6" s="307" t="s">
        <v>46</v>
      </c>
      <c r="E6" s="307" t="s">
        <v>87</v>
      </c>
      <c r="F6" s="307" t="s">
        <v>88</v>
      </c>
      <c r="G6" s="326" t="s">
        <v>72</v>
      </c>
      <c r="H6" s="327"/>
      <c r="I6" s="327"/>
      <c r="J6" s="327"/>
      <c r="K6" s="328"/>
    </row>
    <row r="7" spans="1:11" ht="38.25" customHeight="1">
      <c r="A7" s="314"/>
      <c r="B7" s="314"/>
      <c r="C7" s="314"/>
      <c r="D7" s="314"/>
      <c r="E7" s="314"/>
      <c r="F7" s="314"/>
      <c r="G7" s="329">
        <v>13750500000000000</v>
      </c>
      <c r="H7" s="329"/>
      <c r="I7" s="315">
        <v>13750400000000000</v>
      </c>
      <c r="J7" s="316"/>
      <c r="K7" s="317">
        <v>13750300000000000</v>
      </c>
    </row>
    <row r="8" spans="1:11" ht="51.75" customHeight="1">
      <c r="A8" s="308"/>
      <c r="B8" s="308"/>
      <c r="C8" s="308"/>
      <c r="D8" s="308"/>
      <c r="E8" s="308"/>
      <c r="F8" s="308"/>
      <c r="G8" s="20" t="s">
        <v>384</v>
      </c>
      <c r="H8" s="20" t="s">
        <v>385</v>
      </c>
      <c r="I8" s="20" t="s">
        <v>355</v>
      </c>
      <c r="J8" s="20" t="s">
        <v>356</v>
      </c>
      <c r="K8" s="318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A6:A8"/>
    <mergeCell ref="F6:F8"/>
    <mergeCell ref="E6:E8"/>
    <mergeCell ref="D6:D8"/>
    <mergeCell ref="C6:C8"/>
    <mergeCell ref="B6:B8"/>
    <mergeCell ref="A3:K3"/>
    <mergeCell ref="A4:K4"/>
    <mergeCell ref="G6:K6"/>
    <mergeCell ref="I7:J7"/>
    <mergeCell ref="K7:K8"/>
    <mergeCell ref="G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30" t="s">
        <v>29</v>
      </c>
      <c r="E1" s="330"/>
    </row>
    <row r="3" spans="1:5" ht="18.75">
      <c r="A3" s="309" t="s">
        <v>68</v>
      </c>
      <c r="B3" s="309"/>
      <c r="C3" s="309"/>
      <c r="D3" s="309"/>
      <c r="E3" s="309"/>
    </row>
    <row r="4" spans="1:5" ht="40.5" customHeight="1">
      <c r="A4" s="306" t="s">
        <v>183</v>
      </c>
      <c r="B4" s="306"/>
      <c r="C4" s="306"/>
      <c r="D4" s="306"/>
      <c r="E4" s="306"/>
    </row>
    <row r="5" spans="1:4" ht="18.75">
      <c r="A5" s="7"/>
      <c r="B5" s="7"/>
      <c r="C5" s="7"/>
      <c r="D5" s="7"/>
    </row>
    <row r="6" spans="1:5" ht="25.5" customHeight="1">
      <c r="A6" s="303" t="s">
        <v>10</v>
      </c>
      <c r="B6" s="303" t="s">
        <v>188</v>
      </c>
      <c r="C6" s="303" t="s">
        <v>187</v>
      </c>
      <c r="D6" s="303" t="s">
        <v>185</v>
      </c>
      <c r="E6" s="303" t="s">
        <v>35</v>
      </c>
    </row>
    <row r="7" spans="1:5" ht="38.25" customHeight="1">
      <c r="A7" s="303"/>
      <c r="B7" s="303"/>
      <c r="C7" s="303"/>
      <c r="D7" s="303"/>
      <c r="E7" s="303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01" t="s">
        <v>189</v>
      </c>
      <c r="F1" s="301"/>
      <c r="G1" s="301"/>
      <c r="H1" s="301"/>
      <c r="I1" s="301"/>
    </row>
    <row r="3" spans="1:9" ht="18.75">
      <c r="A3" s="309" t="s">
        <v>68</v>
      </c>
      <c r="B3" s="309"/>
      <c r="C3" s="309"/>
      <c r="D3" s="309"/>
      <c r="E3" s="309"/>
      <c r="F3" s="309"/>
      <c r="G3" s="309"/>
      <c r="H3" s="309"/>
      <c r="I3" s="309"/>
    </row>
    <row r="4" spans="1:9" ht="48.75" customHeight="1">
      <c r="A4" s="306" t="s">
        <v>186</v>
      </c>
      <c r="B4" s="306"/>
      <c r="C4" s="306"/>
      <c r="D4" s="306"/>
      <c r="E4" s="306"/>
      <c r="F4" s="306"/>
      <c r="G4" s="306"/>
      <c r="H4" s="306"/>
      <c r="I4" s="306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07" t="s">
        <v>10</v>
      </c>
      <c r="B7" s="307" t="s">
        <v>188</v>
      </c>
      <c r="C7" s="307" t="s">
        <v>34</v>
      </c>
      <c r="D7" s="307" t="s">
        <v>23</v>
      </c>
      <c r="E7" s="307" t="s">
        <v>87</v>
      </c>
      <c r="F7" s="307" t="s">
        <v>35</v>
      </c>
      <c r="G7" s="303" t="s">
        <v>72</v>
      </c>
      <c r="H7" s="303"/>
      <c r="I7" s="303"/>
    </row>
    <row r="8" spans="1:9" ht="20.25" customHeight="1">
      <c r="A8" s="314"/>
      <c r="B8" s="314"/>
      <c r="C8" s="314"/>
      <c r="D8" s="314"/>
      <c r="E8" s="314"/>
      <c r="F8" s="314"/>
      <c r="G8" s="315">
        <v>13750400000000000</v>
      </c>
      <c r="H8" s="316"/>
      <c r="I8" s="317">
        <v>13750300000000000</v>
      </c>
    </row>
    <row r="9" spans="1:9" ht="39.75" customHeight="1">
      <c r="A9" s="308"/>
      <c r="B9" s="308"/>
      <c r="C9" s="308"/>
      <c r="D9" s="308"/>
      <c r="E9" s="308"/>
      <c r="F9" s="308"/>
      <c r="G9" s="20" t="s">
        <v>355</v>
      </c>
      <c r="H9" s="20" t="s">
        <v>356</v>
      </c>
      <c r="I9" s="318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D7:D9"/>
    <mergeCell ref="I8:I9"/>
    <mergeCell ref="G8:H8"/>
    <mergeCell ref="C7:C9"/>
    <mergeCell ref="B7:B9"/>
    <mergeCell ref="G7:I7"/>
    <mergeCell ref="A3:I3"/>
    <mergeCell ref="E1:I1"/>
    <mergeCell ref="A4:I4"/>
    <mergeCell ref="A7:A9"/>
    <mergeCell ref="F7:F9"/>
    <mergeCell ref="E7:E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view="pageBreakPreview" zoomScale="50" zoomScaleNormal="50" zoomScaleSheetLayoutView="50" zoomScalePageLayoutView="0" workbookViewId="0" topLeftCell="A25">
      <selection activeCell="B99" sqref="B99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3.00390625" style="102" customWidth="1"/>
    <col min="11" max="11" width="18.8515625" style="102" customWidth="1"/>
    <col min="12" max="12" width="22.57421875" style="102" customWidth="1"/>
    <col min="13" max="13" width="22.140625" style="102" customWidth="1"/>
    <col min="14" max="14" width="19.00390625" style="102" customWidth="1"/>
    <col min="15" max="15" width="20.140625" style="102" customWidth="1"/>
    <col min="16" max="16" width="22.8515625" style="102" customWidth="1"/>
    <col min="17" max="17" width="19.00390625" style="102" customWidth="1"/>
    <col min="18" max="18" width="20.140625" style="102" customWidth="1"/>
    <col min="19" max="16384" width="9.140625" style="102" customWidth="1"/>
  </cols>
  <sheetData>
    <row r="1" spans="1:18" ht="56.25" customHeight="1">
      <c r="A1" s="253" t="s">
        <v>205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8" ht="124.5" customHeight="1">
      <c r="A2" s="254" t="s">
        <v>8</v>
      </c>
      <c r="B2" s="254" t="s">
        <v>4</v>
      </c>
      <c r="C2" s="255" t="s">
        <v>126</v>
      </c>
      <c r="D2" s="256" t="s">
        <v>282</v>
      </c>
      <c r="E2" s="256" t="s">
        <v>127</v>
      </c>
      <c r="F2" s="256" t="s">
        <v>386</v>
      </c>
      <c r="G2" s="256" t="s">
        <v>9</v>
      </c>
      <c r="H2" s="259" t="s">
        <v>206</v>
      </c>
      <c r="I2" s="254" t="s">
        <v>207</v>
      </c>
      <c r="J2" s="254" t="s">
        <v>58</v>
      </c>
      <c r="K2" s="247" t="s">
        <v>59</v>
      </c>
      <c r="L2" s="247"/>
      <c r="M2" s="254" t="s">
        <v>60</v>
      </c>
      <c r="N2" s="247" t="s">
        <v>59</v>
      </c>
      <c r="O2" s="247"/>
      <c r="P2" s="254" t="s">
        <v>61</v>
      </c>
      <c r="Q2" s="247" t="s">
        <v>59</v>
      </c>
      <c r="R2" s="247"/>
    </row>
    <row r="3" spans="1:18" ht="31.5" customHeight="1">
      <c r="A3" s="254"/>
      <c r="B3" s="254"/>
      <c r="C3" s="255"/>
      <c r="D3" s="257"/>
      <c r="E3" s="257"/>
      <c r="F3" s="257"/>
      <c r="G3" s="257"/>
      <c r="H3" s="259"/>
      <c r="I3" s="254"/>
      <c r="J3" s="254"/>
      <c r="K3" s="247"/>
      <c r="L3" s="247"/>
      <c r="M3" s="254"/>
      <c r="N3" s="247"/>
      <c r="O3" s="247"/>
      <c r="P3" s="254"/>
      <c r="Q3" s="247"/>
      <c r="R3" s="247"/>
    </row>
    <row r="4" spans="1:18" ht="190.5" customHeight="1">
      <c r="A4" s="254"/>
      <c r="B4" s="254"/>
      <c r="C4" s="255"/>
      <c r="D4" s="258"/>
      <c r="E4" s="258"/>
      <c r="F4" s="258"/>
      <c r="G4" s="258"/>
      <c r="H4" s="259"/>
      <c r="I4" s="254"/>
      <c r="J4" s="254"/>
      <c r="K4" s="108" t="s">
        <v>62</v>
      </c>
      <c r="L4" s="108" t="s">
        <v>63</v>
      </c>
      <c r="M4" s="254"/>
      <c r="N4" s="108" t="s">
        <v>62</v>
      </c>
      <c r="O4" s="108" t="s">
        <v>63</v>
      </c>
      <c r="P4" s="254"/>
      <c r="Q4" s="108" t="s">
        <v>62</v>
      </c>
      <c r="R4" s="108" t="s">
        <v>63</v>
      </c>
    </row>
    <row r="5" spans="1:18" ht="29.25" customHeight="1">
      <c r="A5" s="247" t="s">
        <v>209</v>
      </c>
      <c r="B5" s="248" t="s">
        <v>208</v>
      </c>
      <c r="C5" s="252" t="s">
        <v>213</v>
      </c>
      <c r="D5" s="249" t="s">
        <v>222</v>
      </c>
      <c r="E5" s="90" t="s">
        <v>406</v>
      </c>
      <c r="F5" s="94" t="s">
        <v>405</v>
      </c>
      <c r="G5" s="94">
        <v>8</v>
      </c>
      <c r="H5" s="95" t="s">
        <v>404</v>
      </c>
      <c r="I5" s="94" t="s">
        <v>403</v>
      </c>
      <c r="J5" s="96">
        <v>2083999.41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47"/>
      <c r="B6" s="248"/>
      <c r="C6" s="252"/>
      <c r="D6" s="249"/>
      <c r="E6" s="90" t="s">
        <v>406</v>
      </c>
      <c r="F6" s="94" t="s">
        <v>405</v>
      </c>
      <c r="G6" s="94">
        <v>8</v>
      </c>
      <c r="H6" s="95" t="s">
        <v>408</v>
      </c>
      <c r="I6" s="94" t="s">
        <v>407</v>
      </c>
      <c r="J6" s="96">
        <v>2413050.18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47"/>
      <c r="B7" s="248"/>
      <c r="C7" s="252"/>
      <c r="D7" s="249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50" t="s">
        <v>210</v>
      </c>
      <c r="B8" s="248" t="s">
        <v>211</v>
      </c>
      <c r="C8" s="238" t="s">
        <v>214</v>
      </c>
      <c r="D8" s="249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51"/>
      <c r="B9" s="248"/>
      <c r="C9" s="243"/>
      <c r="D9" s="249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51"/>
      <c r="B10" s="248"/>
      <c r="C10" s="243"/>
      <c r="D10" s="249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46.5" customHeight="1">
      <c r="A11" s="231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75">
        <f>K11+L11</f>
        <v>104488229.15</v>
      </c>
      <c r="K11" s="175">
        <f>K18+K19+K20</f>
        <v>6958776.56</v>
      </c>
      <c r="L11" s="172">
        <f>L12+L13+L16+L17+L18+L19+L21+L22+L23+L24+L25+L26+L28+L14+L15+L20+L27</f>
        <v>97529452.59</v>
      </c>
      <c r="M11" s="175">
        <f>N11+O11</f>
        <v>106439176.87</v>
      </c>
      <c r="N11" s="172">
        <f>N18+N19</f>
        <v>9318657.870000001</v>
      </c>
      <c r="O11" s="172">
        <f>O12+O13+O16+O17+O18+O19+O21+O22+O23+O24+O25+O26+O28+O14+O15</f>
        <v>97120519</v>
      </c>
      <c r="P11" s="175">
        <f>Q11+R11</f>
        <v>106439176.87</v>
      </c>
      <c r="Q11" s="172">
        <f>Q18+Q19</f>
        <v>9318657.870000001</v>
      </c>
      <c r="R11" s="178">
        <f>R12+R13+R16+R17+R18+R19+R21+R22+R23+R24+R25+R26+R28+R14+R15</f>
        <v>97120519</v>
      </c>
    </row>
    <row r="12" spans="1:18" ht="54" customHeight="1">
      <c r="A12" s="232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72">
        <f aca="true" t="shared" si="0" ref="J12:J27">K12+L12</f>
        <v>0</v>
      </c>
      <c r="K12" s="96"/>
      <c r="L12" s="96"/>
      <c r="M12" s="172">
        <f>N12+O12</f>
        <v>0</v>
      </c>
      <c r="N12" s="96"/>
      <c r="O12" s="96"/>
      <c r="P12" s="172">
        <f aca="true" t="shared" si="1" ref="P12:P28">Q12+R12</f>
        <v>0</v>
      </c>
      <c r="Q12" s="96"/>
      <c r="R12" s="96"/>
    </row>
    <row r="13" spans="1:18" ht="102" customHeight="1">
      <c r="A13" s="232"/>
      <c r="B13" s="117" t="s">
        <v>243</v>
      </c>
      <c r="C13" s="107" t="s">
        <v>217</v>
      </c>
      <c r="D13" s="98">
        <v>130</v>
      </c>
      <c r="E13" s="169" t="s">
        <v>406</v>
      </c>
      <c r="F13" s="94" t="s">
        <v>405</v>
      </c>
      <c r="G13" s="98">
        <v>8</v>
      </c>
      <c r="H13" s="99" t="s">
        <v>404</v>
      </c>
      <c r="I13" s="98" t="s">
        <v>409</v>
      </c>
      <c r="J13" s="172">
        <f t="shared" si="0"/>
        <v>38493424</v>
      </c>
      <c r="K13" s="96"/>
      <c r="L13" s="96">
        <v>38493424</v>
      </c>
      <c r="M13" s="172">
        <f aca="true" t="shared" si="2" ref="M13:M28">N13+O13</f>
        <v>38839004</v>
      </c>
      <c r="N13" s="96"/>
      <c r="O13" s="96">
        <v>38839004</v>
      </c>
      <c r="P13" s="172">
        <f t="shared" si="1"/>
        <v>38839004</v>
      </c>
      <c r="Q13" s="96"/>
      <c r="R13" s="96">
        <v>38839004</v>
      </c>
    </row>
    <row r="14" spans="1:18" ht="94.5" customHeight="1">
      <c r="A14" s="232"/>
      <c r="B14" s="117" t="s">
        <v>243</v>
      </c>
      <c r="C14" s="107" t="s">
        <v>217</v>
      </c>
      <c r="D14" s="98">
        <v>130</v>
      </c>
      <c r="E14" s="169" t="s">
        <v>406</v>
      </c>
      <c r="F14" s="94" t="s">
        <v>405</v>
      </c>
      <c r="G14" s="98">
        <v>8</v>
      </c>
      <c r="H14" s="99" t="s">
        <v>404</v>
      </c>
      <c r="I14" s="98" t="s">
        <v>410</v>
      </c>
      <c r="J14" s="172">
        <f t="shared" si="0"/>
        <v>38413364</v>
      </c>
      <c r="K14" s="96"/>
      <c r="L14" s="96">
        <v>38413364</v>
      </c>
      <c r="M14" s="172">
        <f t="shared" si="2"/>
        <v>38281515</v>
      </c>
      <c r="N14" s="96"/>
      <c r="O14" s="96">
        <v>38281515</v>
      </c>
      <c r="P14" s="172">
        <f t="shared" si="1"/>
        <v>38281515</v>
      </c>
      <c r="Q14" s="96"/>
      <c r="R14" s="96">
        <v>38281515</v>
      </c>
    </row>
    <row r="15" spans="1:18" ht="97.5" customHeight="1">
      <c r="A15" s="232"/>
      <c r="B15" s="117" t="s">
        <v>243</v>
      </c>
      <c r="C15" s="107" t="s">
        <v>217</v>
      </c>
      <c r="D15" s="98">
        <v>130</v>
      </c>
      <c r="E15" s="169" t="s">
        <v>406</v>
      </c>
      <c r="F15" s="94" t="s">
        <v>405</v>
      </c>
      <c r="G15" s="98">
        <v>8</v>
      </c>
      <c r="H15" s="99" t="s">
        <v>408</v>
      </c>
      <c r="I15" s="98" t="s">
        <v>411</v>
      </c>
      <c r="J15" s="172">
        <f t="shared" si="0"/>
        <v>19685950</v>
      </c>
      <c r="K15" s="96"/>
      <c r="L15" s="96">
        <v>19685950</v>
      </c>
      <c r="M15" s="172">
        <f t="shared" si="2"/>
        <v>20000000</v>
      </c>
      <c r="N15" s="96"/>
      <c r="O15" s="96">
        <v>20000000</v>
      </c>
      <c r="P15" s="172">
        <f t="shared" si="1"/>
        <v>20000000</v>
      </c>
      <c r="Q15" s="96"/>
      <c r="R15" s="96">
        <v>20000000</v>
      </c>
    </row>
    <row r="16" spans="1:18" ht="126" customHeight="1">
      <c r="A16" s="232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72">
        <f t="shared" si="0"/>
        <v>0</v>
      </c>
      <c r="K16" s="96"/>
      <c r="L16" s="96"/>
      <c r="M16" s="172">
        <f t="shared" si="2"/>
        <v>0</v>
      </c>
      <c r="N16" s="96"/>
      <c r="O16" s="96"/>
      <c r="P16" s="172">
        <f t="shared" si="1"/>
        <v>0</v>
      </c>
      <c r="Q16" s="96"/>
      <c r="R16" s="96"/>
    </row>
    <row r="17" spans="1:18" ht="81" customHeight="1">
      <c r="A17" s="232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37.5" customHeight="1">
      <c r="A18" s="232"/>
      <c r="B18" s="234" t="s">
        <v>246</v>
      </c>
      <c r="C18" s="227" t="s">
        <v>220</v>
      </c>
      <c r="D18" s="225">
        <v>150</v>
      </c>
      <c r="E18" s="169" t="s">
        <v>406</v>
      </c>
      <c r="F18" s="94" t="s">
        <v>405</v>
      </c>
      <c r="G18" s="98">
        <v>9</v>
      </c>
      <c r="H18" s="99" t="s">
        <v>417</v>
      </c>
      <c r="I18" s="98" t="s">
        <v>418</v>
      </c>
      <c r="J18" s="172">
        <f t="shared" si="0"/>
        <v>1551146.84</v>
      </c>
      <c r="K18" s="96">
        <v>1551146.84</v>
      </c>
      <c r="L18" s="96"/>
      <c r="M18" s="172">
        <f t="shared" si="2"/>
        <v>2095695.75</v>
      </c>
      <c r="N18" s="96">
        <v>2095695.75</v>
      </c>
      <c r="O18" s="96"/>
      <c r="P18" s="172">
        <f t="shared" si="1"/>
        <v>2095695.75</v>
      </c>
      <c r="Q18" s="96">
        <v>2095695.75</v>
      </c>
      <c r="R18" s="96"/>
    </row>
    <row r="19" spans="1:18" s="110" customFormat="1" ht="39.75" customHeight="1">
      <c r="A19" s="232"/>
      <c r="B19" s="235"/>
      <c r="C19" s="228"/>
      <c r="D19" s="226"/>
      <c r="E19" s="169" t="s">
        <v>420</v>
      </c>
      <c r="F19" s="94" t="s">
        <v>405</v>
      </c>
      <c r="G19" s="98">
        <v>9</v>
      </c>
      <c r="H19" s="99" t="s">
        <v>417</v>
      </c>
      <c r="I19" s="98" t="s">
        <v>419</v>
      </c>
      <c r="J19" s="172">
        <f t="shared" si="0"/>
        <v>5358960.54</v>
      </c>
      <c r="K19" s="100">
        <v>5358960.54</v>
      </c>
      <c r="L19" s="100"/>
      <c r="M19" s="172">
        <f t="shared" si="2"/>
        <v>7222962.12</v>
      </c>
      <c r="N19" s="100">
        <v>7222962.12</v>
      </c>
      <c r="O19" s="100"/>
      <c r="P19" s="172">
        <f t="shared" si="1"/>
        <v>7222962.12</v>
      </c>
      <c r="Q19" s="100">
        <v>7222962.12</v>
      </c>
      <c r="R19" s="100"/>
    </row>
    <row r="20" spans="1:18" s="110" customFormat="1" ht="71.25" customHeight="1">
      <c r="A20" s="232"/>
      <c r="B20" s="117" t="s">
        <v>245</v>
      </c>
      <c r="C20" s="116" t="s">
        <v>220</v>
      </c>
      <c r="D20" s="115">
        <v>150</v>
      </c>
      <c r="E20" s="169" t="s">
        <v>406</v>
      </c>
      <c r="F20" s="94" t="s">
        <v>405</v>
      </c>
      <c r="G20" s="98">
        <v>8</v>
      </c>
      <c r="H20" s="99" t="s">
        <v>417</v>
      </c>
      <c r="I20" s="98" t="s">
        <v>433</v>
      </c>
      <c r="J20" s="172">
        <f t="shared" si="0"/>
        <v>48669.18</v>
      </c>
      <c r="K20" s="100">
        <v>48669.18</v>
      </c>
      <c r="L20" s="100"/>
      <c r="M20" s="172"/>
      <c r="N20" s="100"/>
      <c r="O20" s="100"/>
      <c r="P20" s="172"/>
      <c r="Q20" s="100"/>
      <c r="R20" s="100"/>
    </row>
    <row r="21" spans="1:18" s="110" customFormat="1" ht="96.75" customHeight="1">
      <c r="A21" s="232"/>
      <c r="B21" s="118" t="s">
        <v>248</v>
      </c>
      <c r="C21" s="116" t="s">
        <v>247</v>
      </c>
      <c r="D21" s="115" t="s">
        <v>222</v>
      </c>
      <c r="E21" s="90" t="s">
        <v>422</v>
      </c>
      <c r="F21" s="90" t="s">
        <v>129</v>
      </c>
      <c r="G21" s="94">
        <v>0</v>
      </c>
      <c r="H21" s="97" t="s">
        <v>6</v>
      </c>
      <c r="I21" s="94" t="s">
        <v>7</v>
      </c>
      <c r="J21" s="172">
        <f t="shared" si="0"/>
        <v>0</v>
      </c>
      <c r="K21" s="100"/>
      <c r="L21" s="100"/>
      <c r="M21" s="172">
        <f t="shared" si="2"/>
        <v>0</v>
      </c>
      <c r="N21" s="100"/>
      <c r="O21" s="100"/>
      <c r="P21" s="172">
        <f t="shared" si="1"/>
        <v>0</v>
      </c>
      <c r="Q21" s="100"/>
      <c r="R21" s="100"/>
    </row>
    <row r="22" spans="1:18" s="110" customFormat="1" ht="36.75" customHeight="1">
      <c r="A22" s="232"/>
      <c r="B22" s="234" t="s">
        <v>250</v>
      </c>
      <c r="C22" s="227"/>
      <c r="D22" s="225">
        <v>410</v>
      </c>
      <c r="E22" s="98" t="s">
        <v>128</v>
      </c>
      <c r="F22" s="94" t="s">
        <v>387</v>
      </c>
      <c r="G22" s="98">
        <v>8</v>
      </c>
      <c r="H22" s="99" t="s">
        <v>140</v>
      </c>
      <c r="I22" s="98" t="s">
        <v>137</v>
      </c>
      <c r="J22" s="172">
        <f t="shared" si="0"/>
        <v>0</v>
      </c>
      <c r="K22" s="100"/>
      <c r="L22" s="100"/>
      <c r="M22" s="172">
        <f t="shared" si="2"/>
        <v>0</v>
      </c>
      <c r="N22" s="100"/>
      <c r="O22" s="100"/>
      <c r="P22" s="172">
        <f t="shared" si="1"/>
        <v>0</v>
      </c>
      <c r="Q22" s="100"/>
      <c r="R22" s="100"/>
    </row>
    <row r="23" spans="1:18" s="110" customFormat="1" ht="29.25" customHeight="1">
      <c r="A23" s="232"/>
      <c r="B23" s="235"/>
      <c r="C23" s="228"/>
      <c r="D23" s="226"/>
      <c r="E23" s="98" t="s">
        <v>128</v>
      </c>
      <c r="F23" s="94" t="s">
        <v>387</v>
      </c>
      <c r="G23" s="98">
        <v>9</v>
      </c>
      <c r="H23" s="99" t="s">
        <v>140</v>
      </c>
      <c r="I23" s="98" t="s">
        <v>137</v>
      </c>
      <c r="J23" s="172">
        <f t="shared" si="0"/>
        <v>0</v>
      </c>
      <c r="K23" s="100"/>
      <c r="L23" s="100"/>
      <c r="M23" s="172">
        <f t="shared" si="2"/>
        <v>0</v>
      </c>
      <c r="N23" s="100"/>
      <c r="O23" s="100"/>
      <c r="P23" s="172">
        <f t="shared" si="1"/>
        <v>0</v>
      </c>
      <c r="Q23" s="100"/>
      <c r="R23" s="100"/>
    </row>
    <row r="24" spans="1:18" s="110" customFormat="1" ht="44.25" customHeight="1">
      <c r="A24" s="232"/>
      <c r="B24" s="234" t="s">
        <v>227</v>
      </c>
      <c r="C24" s="227"/>
      <c r="D24" s="225">
        <v>440</v>
      </c>
      <c r="E24" s="98" t="s">
        <v>128</v>
      </c>
      <c r="F24" s="94" t="s">
        <v>387</v>
      </c>
      <c r="G24" s="98">
        <v>8</v>
      </c>
      <c r="H24" s="99" t="s">
        <v>140</v>
      </c>
      <c r="I24" s="98" t="s">
        <v>137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39.75" customHeight="1">
      <c r="A25" s="232"/>
      <c r="B25" s="235"/>
      <c r="C25" s="228"/>
      <c r="D25" s="226"/>
      <c r="E25" s="98" t="s">
        <v>128</v>
      </c>
      <c r="F25" s="94" t="s">
        <v>387</v>
      </c>
      <c r="G25" s="98">
        <v>9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50.25" customHeight="1">
      <c r="A26" s="232"/>
      <c r="B26" s="117" t="s">
        <v>249</v>
      </c>
      <c r="C26" s="107" t="s">
        <v>221</v>
      </c>
      <c r="D26" s="98" t="s">
        <v>222</v>
      </c>
      <c r="E26" s="90" t="s">
        <v>422</v>
      </c>
      <c r="F26" s="90" t="s">
        <v>129</v>
      </c>
      <c r="G26" s="94">
        <v>0</v>
      </c>
      <c r="H26" s="97" t="s">
        <v>6</v>
      </c>
      <c r="I26" s="94" t="s">
        <v>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75.75" customHeight="1">
      <c r="A27" s="232"/>
      <c r="B27" s="117" t="s">
        <v>421</v>
      </c>
      <c r="C27" s="107"/>
      <c r="D27" s="98">
        <v>510</v>
      </c>
      <c r="E27" s="90" t="s">
        <v>422</v>
      </c>
      <c r="F27" s="90" t="s">
        <v>405</v>
      </c>
      <c r="G27" s="94">
        <v>8</v>
      </c>
      <c r="H27" s="97" t="s">
        <v>424</v>
      </c>
      <c r="I27" s="94" t="s">
        <v>423</v>
      </c>
      <c r="J27" s="172">
        <f t="shared" si="0"/>
        <v>648177.06</v>
      </c>
      <c r="K27" s="100"/>
      <c r="L27" s="100">
        <v>648177.06</v>
      </c>
      <c r="M27" s="172"/>
      <c r="N27" s="100"/>
      <c r="O27" s="100"/>
      <c r="P27" s="172"/>
      <c r="Q27" s="100"/>
      <c r="R27" s="100"/>
    </row>
    <row r="28" spans="1:18" s="110" customFormat="1" ht="165.75" customHeight="1">
      <c r="A28" s="233"/>
      <c r="B28" s="117" t="s">
        <v>223</v>
      </c>
      <c r="C28" s="107" t="s">
        <v>224</v>
      </c>
      <c r="D28" s="98">
        <v>510</v>
      </c>
      <c r="E28" s="169" t="s">
        <v>406</v>
      </c>
      <c r="F28" s="90" t="s">
        <v>405</v>
      </c>
      <c r="G28" s="98">
        <v>9</v>
      </c>
      <c r="H28" s="102" t="s">
        <v>404</v>
      </c>
      <c r="I28" s="102" t="s">
        <v>403</v>
      </c>
      <c r="J28" s="172">
        <f>K28+L28</f>
        <v>288537.53</v>
      </c>
      <c r="K28" s="100"/>
      <c r="L28" s="100">
        <v>288537.53</v>
      </c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ht="51" customHeight="1">
      <c r="A29" s="229" t="s">
        <v>225</v>
      </c>
      <c r="B29" s="111" t="s">
        <v>241</v>
      </c>
      <c r="C29" s="91" t="s">
        <v>226</v>
      </c>
      <c r="D29" s="90" t="s">
        <v>222</v>
      </c>
      <c r="E29" s="90" t="s">
        <v>129</v>
      </c>
      <c r="F29" s="90" t="s">
        <v>129</v>
      </c>
      <c r="G29" s="94">
        <v>0</v>
      </c>
      <c r="H29" s="97" t="s">
        <v>6</v>
      </c>
      <c r="I29" s="94" t="s">
        <v>7</v>
      </c>
      <c r="J29" s="175">
        <f>K29+L29</f>
        <v>108985278.74000001</v>
      </c>
      <c r="K29" s="175">
        <f>K48+K49+K36+K44</f>
        <v>6958776.5600000005</v>
      </c>
      <c r="L29" s="175">
        <f>L30+L38+L51+L57+L67+L43</f>
        <v>102026502.18</v>
      </c>
      <c r="M29" s="175">
        <f>N29+O29</f>
        <v>106439176.87</v>
      </c>
      <c r="N29" s="172">
        <f>N48+N49</f>
        <v>9318657.870000001</v>
      </c>
      <c r="O29" s="175">
        <f>O30+O38+O51+O57</f>
        <v>97120519</v>
      </c>
      <c r="P29" s="175">
        <f>Q29+R29</f>
        <v>106439176.87</v>
      </c>
      <c r="Q29" s="172">
        <f>Q48+Q49</f>
        <v>9318657.870000001</v>
      </c>
      <c r="R29" s="175">
        <f>R30+R38+R51+R57</f>
        <v>97120519</v>
      </c>
    </row>
    <row r="30" spans="1:18" ht="45" customHeight="1">
      <c r="A30" s="230"/>
      <c r="B30" s="119" t="s">
        <v>251</v>
      </c>
      <c r="C30" s="106" t="s">
        <v>228</v>
      </c>
      <c r="D30" s="94" t="s">
        <v>222</v>
      </c>
      <c r="E30" s="90" t="s">
        <v>129</v>
      </c>
      <c r="F30" s="90" t="s">
        <v>129</v>
      </c>
      <c r="G30" s="94">
        <v>0</v>
      </c>
      <c r="H30" s="97" t="s">
        <v>6</v>
      </c>
      <c r="I30" s="94" t="s">
        <v>7</v>
      </c>
      <c r="J30" s="173">
        <f aca="true" t="shared" si="3" ref="J30:J70">K30+L30</f>
        <v>51453343.6</v>
      </c>
      <c r="K30" s="171"/>
      <c r="L30" s="177">
        <f>L31+L32+L34+L33+M37+L35</f>
        <v>51453343.6</v>
      </c>
      <c r="M30" s="173">
        <f aca="true" t="shared" si="4" ref="M30:M70">N30+O30</f>
        <v>49054717</v>
      </c>
      <c r="N30" s="96"/>
      <c r="O30" s="171">
        <f>O31+O32+O34+O33+O37</f>
        <v>49054717</v>
      </c>
      <c r="P30" s="173">
        <f aca="true" t="shared" si="5" ref="P30:P70">Q30+R30</f>
        <v>49054717</v>
      </c>
      <c r="Q30" s="96"/>
      <c r="R30" s="171">
        <f>R31+R32+R34+R33+R37</f>
        <v>49054717</v>
      </c>
    </row>
    <row r="31" spans="1:18" ht="28.5" customHeight="1">
      <c r="A31" s="230"/>
      <c r="B31" s="240" t="s">
        <v>252</v>
      </c>
      <c r="C31" s="238" t="s">
        <v>229</v>
      </c>
      <c r="D31" s="236">
        <v>111</v>
      </c>
      <c r="E31" s="169" t="s">
        <v>406</v>
      </c>
      <c r="F31" s="94" t="s">
        <v>405</v>
      </c>
      <c r="G31" s="98">
        <v>8</v>
      </c>
      <c r="H31" s="99" t="s">
        <v>404</v>
      </c>
      <c r="I31" s="98" t="s">
        <v>409</v>
      </c>
      <c r="J31" s="173">
        <f t="shared" si="3"/>
        <v>22734250</v>
      </c>
      <c r="K31" s="96"/>
      <c r="L31" s="194">
        <v>22734250</v>
      </c>
      <c r="M31" s="173">
        <f t="shared" si="4"/>
        <v>21690664</v>
      </c>
      <c r="N31" s="96"/>
      <c r="O31" s="96">
        <v>21690664</v>
      </c>
      <c r="P31" s="173">
        <f t="shared" si="5"/>
        <v>21690664</v>
      </c>
      <c r="Q31" s="96"/>
      <c r="R31" s="96">
        <v>21690664</v>
      </c>
    </row>
    <row r="32" spans="1:18" ht="28.5" customHeight="1">
      <c r="A32" s="230"/>
      <c r="B32" s="244"/>
      <c r="C32" s="243"/>
      <c r="D32" s="242"/>
      <c r="E32" s="169" t="s">
        <v>406</v>
      </c>
      <c r="F32" s="94" t="s">
        <v>405</v>
      </c>
      <c r="G32" s="98">
        <v>8</v>
      </c>
      <c r="H32" s="99" t="s">
        <v>404</v>
      </c>
      <c r="I32" s="98" t="s">
        <v>410</v>
      </c>
      <c r="J32" s="173">
        <f>K32+L32</f>
        <v>27722863</v>
      </c>
      <c r="K32" s="96"/>
      <c r="L32" s="195">
        <v>27722863</v>
      </c>
      <c r="M32" s="173">
        <f t="shared" si="4"/>
        <v>26473706</v>
      </c>
      <c r="N32" s="96"/>
      <c r="O32" s="96">
        <v>26473706</v>
      </c>
      <c r="P32" s="173">
        <f t="shared" si="5"/>
        <v>26473706</v>
      </c>
      <c r="Q32" s="96"/>
      <c r="R32" s="96">
        <v>26473706</v>
      </c>
    </row>
    <row r="33" spans="1:18" ht="28.5" customHeight="1">
      <c r="A33" s="230"/>
      <c r="B33" s="244"/>
      <c r="C33" s="243"/>
      <c r="D33" s="242"/>
      <c r="E33" s="169" t="s">
        <v>406</v>
      </c>
      <c r="F33" s="94" t="s">
        <v>405</v>
      </c>
      <c r="G33" s="98">
        <v>8</v>
      </c>
      <c r="H33" s="99" t="s">
        <v>408</v>
      </c>
      <c r="I33" s="98" t="s">
        <v>411</v>
      </c>
      <c r="J33" s="173">
        <f t="shared" si="3"/>
        <v>571297</v>
      </c>
      <c r="K33" s="96"/>
      <c r="L33" s="96">
        <v>571297</v>
      </c>
      <c r="M33" s="173"/>
      <c r="N33" s="96"/>
      <c r="O33" s="96">
        <v>885347</v>
      </c>
      <c r="P33" s="173"/>
      <c r="Q33" s="96"/>
      <c r="R33" s="96">
        <v>885347</v>
      </c>
    </row>
    <row r="34" spans="1:18" ht="28.5" customHeight="1">
      <c r="A34" s="230"/>
      <c r="B34" s="244"/>
      <c r="C34" s="243"/>
      <c r="D34" s="242"/>
      <c r="E34" s="169" t="s">
        <v>406</v>
      </c>
      <c r="F34" s="94" t="s">
        <v>405</v>
      </c>
      <c r="G34" s="98">
        <v>8</v>
      </c>
      <c r="H34" s="99" t="s">
        <v>408</v>
      </c>
      <c r="I34" s="98" t="s">
        <v>407</v>
      </c>
      <c r="J34" s="173">
        <f>K34+L34</f>
        <v>198322.59</v>
      </c>
      <c r="K34" s="96"/>
      <c r="L34" s="96">
        <v>198322.59</v>
      </c>
      <c r="M34" s="173">
        <f>N34+O34</f>
        <v>0</v>
      </c>
      <c r="N34" s="96"/>
      <c r="O34" s="96"/>
      <c r="P34" s="173">
        <f>Q34+R34</f>
        <v>0</v>
      </c>
      <c r="Q34" s="96"/>
      <c r="R34" s="96"/>
    </row>
    <row r="35" spans="1:18" ht="28.5" customHeight="1">
      <c r="A35" s="230"/>
      <c r="B35" s="244"/>
      <c r="C35" s="243"/>
      <c r="D35" s="242"/>
      <c r="E35" s="169" t="s">
        <v>406</v>
      </c>
      <c r="F35" s="94" t="s">
        <v>405</v>
      </c>
      <c r="G35" s="98">
        <v>8</v>
      </c>
      <c r="H35" s="99" t="s">
        <v>404</v>
      </c>
      <c r="I35" s="98" t="s">
        <v>403</v>
      </c>
      <c r="J35" s="173">
        <f>K35+L35</f>
        <v>221611.01</v>
      </c>
      <c r="K35" s="96"/>
      <c r="L35" s="198">
        <v>221611.01</v>
      </c>
      <c r="M35" s="197"/>
      <c r="N35" s="96"/>
      <c r="O35" s="96"/>
      <c r="P35" s="173"/>
      <c r="Q35" s="96"/>
      <c r="R35" s="96"/>
    </row>
    <row r="36" spans="1:18" ht="28.5" customHeight="1">
      <c r="A36" s="230"/>
      <c r="B36" s="241"/>
      <c r="C36" s="239"/>
      <c r="D36" s="237"/>
      <c r="E36" s="196" t="s">
        <v>406</v>
      </c>
      <c r="F36" s="94" t="s">
        <v>405</v>
      </c>
      <c r="G36" s="94">
        <v>8</v>
      </c>
      <c r="H36" s="99" t="s">
        <v>417</v>
      </c>
      <c r="I36" s="98" t="s">
        <v>433</v>
      </c>
      <c r="J36" s="173">
        <f>K36+L36</f>
        <v>37380.32</v>
      </c>
      <c r="K36" s="96">
        <v>37380.32</v>
      </c>
      <c r="L36" s="96"/>
      <c r="M36" s="96"/>
      <c r="N36" s="96"/>
      <c r="O36" s="96"/>
      <c r="P36" s="96"/>
      <c r="Q36" s="96"/>
      <c r="R36" s="96"/>
    </row>
    <row r="37" spans="1:18" ht="66.75" customHeight="1">
      <c r="A37" s="230"/>
      <c r="B37" s="119" t="s">
        <v>231</v>
      </c>
      <c r="C37" s="106" t="s">
        <v>232</v>
      </c>
      <c r="D37" s="94">
        <v>112</v>
      </c>
      <c r="E37" s="169" t="s">
        <v>406</v>
      </c>
      <c r="F37" s="94" t="s">
        <v>405</v>
      </c>
      <c r="G37" s="98">
        <v>8</v>
      </c>
      <c r="H37" s="99" t="s">
        <v>404</v>
      </c>
      <c r="I37" s="98" t="s">
        <v>409</v>
      </c>
      <c r="J37" s="173">
        <f t="shared" si="3"/>
        <v>5000</v>
      </c>
      <c r="K37" s="96"/>
      <c r="L37" s="96">
        <v>5000</v>
      </c>
      <c r="M37" s="173">
        <f t="shared" si="4"/>
        <v>5000</v>
      </c>
      <c r="N37" s="96"/>
      <c r="O37" s="96">
        <v>5000</v>
      </c>
      <c r="P37" s="173">
        <f t="shared" si="5"/>
        <v>5000</v>
      </c>
      <c r="Q37" s="96"/>
      <c r="R37" s="96">
        <v>5000</v>
      </c>
    </row>
    <row r="38" spans="1:18" ht="210.75" customHeight="1">
      <c r="A38" s="230"/>
      <c r="B38" s="119" t="s">
        <v>253</v>
      </c>
      <c r="C38" s="106" t="s">
        <v>233</v>
      </c>
      <c r="D38" s="94" t="s">
        <v>222</v>
      </c>
      <c r="E38" s="90" t="s">
        <v>129</v>
      </c>
      <c r="F38" s="90" t="s">
        <v>129</v>
      </c>
      <c r="G38" s="94">
        <v>0</v>
      </c>
      <c r="H38" s="97" t="s">
        <v>6</v>
      </c>
      <c r="I38" s="94" t="s">
        <v>7</v>
      </c>
      <c r="J38" s="173">
        <f t="shared" si="3"/>
        <v>15589776.05</v>
      </c>
      <c r="K38" s="171"/>
      <c r="L38" s="171">
        <f>L39+L40+L42+L41</f>
        <v>15589776.05</v>
      </c>
      <c r="M38" s="173">
        <f t="shared" si="4"/>
        <v>14813010</v>
      </c>
      <c r="N38" s="96"/>
      <c r="O38" s="171">
        <f>O39+O40+O42+O41</f>
        <v>14813010</v>
      </c>
      <c r="P38" s="173">
        <f t="shared" si="5"/>
        <v>14813010</v>
      </c>
      <c r="Q38" s="96"/>
      <c r="R38" s="171">
        <f>R39+R40+R42+R41</f>
        <v>14813010</v>
      </c>
    </row>
    <row r="39" spans="1:18" ht="41.25" customHeight="1">
      <c r="A39" s="230"/>
      <c r="B39" s="240" t="s">
        <v>256</v>
      </c>
      <c r="C39" s="238" t="s">
        <v>254</v>
      </c>
      <c r="D39" s="236">
        <v>119</v>
      </c>
      <c r="E39" s="169" t="s">
        <v>406</v>
      </c>
      <c r="F39" s="94" t="s">
        <v>405</v>
      </c>
      <c r="G39" s="98">
        <v>8</v>
      </c>
      <c r="H39" s="99" t="s">
        <v>404</v>
      </c>
      <c r="I39" s="98" t="s">
        <v>409</v>
      </c>
      <c r="J39" s="173">
        <f t="shared" si="3"/>
        <v>6865744</v>
      </c>
      <c r="K39" s="96"/>
      <c r="L39" s="96">
        <v>6865744</v>
      </c>
      <c r="M39" s="173">
        <f t="shared" si="4"/>
        <v>6550580</v>
      </c>
      <c r="N39" s="96"/>
      <c r="O39" s="96">
        <v>6550580</v>
      </c>
      <c r="P39" s="173">
        <f t="shared" si="5"/>
        <v>6550580</v>
      </c>
      <c r="Q39" s="96"/>
      <c r="R39" s="96">
        <v>6550580</v>
      </c>
    </row>
    <row r="40" spans="1:18" ht="41.25" customHeight="1">
      <c r="A40" s="230"/>
      <c r="B40" s="244"/>
      <c r="C40" s="243"/>
      <c r="D40" s="242"/>
      <c r="E40" s="169" t="s">
        <v>406</v>
      </c>
      <c r="F40" s="94" t="s">
        <v>405</v>
      </c>
      <c r="G40" s="98">
        <v>8</v>
      </c>
      <c r="H40" s="99" t="s">
        <v>404</v>
      </c>
      <c r="I40" s="98" t="s">
        <v>410</v>
      </c>
      <c r="J40" s="173">
        <f t="shared" si="3"/>
        <v>8372305</v>
      </c>
      <c r="K40" s="96"/>
      <c r="L40" s="96">
        <v>8372305</v>
      </c>
      <c r="M40" s="173">
        <f t="shared" si="4"/>
        <v>7995059</v>
      </c>
      <c r="N40" s="96"/>
      <c r="O40" s="96">
        <v>7995059</v>
      </c>
      <c r="P40" s="173">
        <f t="shared" si="5"/>
        <v>7995059</v>
      </c>
      <c r="Q40" s="96"/>
      <c r="R40" s="96">
        <v>7995059</v>
      </c>
    </row>
    <row r="41" spans="1:18" ht="41.25" customHeight="1">
      <c r="A41" s="230"/>
      <c r="B41" s="244"/>
      <c r="C41" s="243"/>
      <c r="D41" s="242"/>
      <c r="E41" s="169" t="s">
        <v>406</v>
      </c>
      <c r="F41" s="94" t="s">
        <v>405</v>
      </c>
      <c r="G41" s="98">
        <v>8</v>
      </c>
      <c r="H41" s="99" t="s">
        <v>408</v>
      </c>
      <c r="I41" s="98" t="s">
        <v>411</v>
      </c>
      <c r="J41" s="173">
        <f t="shared" si="3"/>
        <v>267371</v>
      </c>
      <c r="K41" s="96"/>
      <c r="L41" s="96">
        <v>267371</v>
      </c>
      <c r="M41" s="173"/>
      <c r="N41" s="96"/>
      <c r="O41" s="96">
        <v>267371</v>
      </c>
      <c r="P41" s="173"/>
      <c r="Q41" s="96"/>
      <c r="R41" s="96">
        <v>267371</v>
      </c>
    </row>
    <row r="42" spans="1:18" ht="41.25" customHeight="1">
      <c r="A42" s="230"/>
      <c r="B42" s="244"/>
      <c r="C42" s="243"/>
      <c r="D42" s="242"/>
      <c r="E42" s="169" t="s">
        <v>406</v>
      </c>
      <c r="F42" s="94" t="s">
        <v>405</v>
      </c>
      <c r="G42" s="98">
        <v>8</v>
      </c>
      <c r="H42" s="99" t="s">
        <v>408</v>
      </c>
      <c r="I42" s="98" t="s">
        <v>407</v>
      </c>
      <c r="J42" s="173">
        <f>K42+L42</f>
        <v>84356.05</v>
      </c>
      <c r="K42" s="96"/>
      <c r="L42" s="96">
        <v>84356.05</v>
      </c>
      <c r="M42" s="173">
        <f>N42+O42</f>
        <v>0</v>
      </c>
      <c r="N42" s="96"/>
      <c r="O42" s="96"/>
      <c r="P42" s="173">
        <f>Q42+R42</f>
        <v>0</v>
      </c>
      <c r="Q42" s="96"/>
      <c r="R42" s="96"/>
    </row>
    <row r="43" spans="1:18" ht="41.25" customHeight="1">
      <c r="A43" s="230"/>
      <c r="B43" s="244"/>
      <c r="C43" s="243"/>
      <c r="D43" s="242"/>
      <c r="E43" s="169" t="s">
        <v>406</v>
      </c>
      <c r="F43" s="94" t="s">
        <v>405</v>
      </c>
      <c r="G43" s="98">
        <v>8</v>
      </c>
      <c r="H43" s="99" t="s">
        <v>404</v>
      </c>
      <c r="I43" s="98" t="s">
        <v>403</v>
      </c>
      <c r="J43" s="173">
        <f>K43+L43</f>
        <v>66926.52</v>
      </c>
      <c r="K43" s="96"/>
      <c r="L43" s="199">
        <v>66926.52</v>
      </c>
      <c r="M43" s="173"/>
      <c r="N43" s="96"/>
      <c r="O43" s="96"/>
      <c r="P43" s="173"/>
      <c r="Q43" s="96"/>
      <c r="R43" s="96"/>
    </row>
    <row r="44" spans="1:18" ht="41.25" customHeight="1">
      <c r="A44" s="230"/>
      <c r="B44" s="241"/>
      <c r="C44" s="239"/>
      <c r="D44" s="237"/>
      <c r="E44" s="196" t="s">
        <v>406</v>
      </c>
      <c r="F44" s="94" t="s">
        <v>405</v>
      </c>
      <c r="G44" s="94">
        <v>8</v>
      </c>
      <c r="H44" s="99" t="s">
        <v>417</v>
      </c>
      <c r="I44" s="98" t="s">
        <v>433</v>
      </c>
      <c r="J44" s="173">
        <f>K44+L44</f>
        <v>11288.86</v>
      </c>
      <c r="K44" s="96">
        <v>11288.86</v>
      </c>
      <c r="L44" s="96"/>
      <c r="M44" s="96"/>
      <c r="N44" s="96"/>
      <c r="O44" s="96"/>
      <c r="P44" s="96"/>
      <c r="Q44" s="96"/>
      <c r="R44" s="96"/>
    </row>
    <row r="45" spans="1:18" ht="38.25" customHeight="1">
      <c r="A45" s="230"/>
      <c r="B45" s="245" t="s">
        <v>257</v>
      </c>
      <c r="C45" s="238" t="s">
        <v>255</v>
      </c>
      <c r="D45" s="236">
        <v>119</v>
      </c>
      <c r="E45" s="169" t="s">
        <v>128</v>
      </c>
      <c r="F45" s="94" t="s">
        <v>387</v>
      </c>
      <c r="G45" s="98">
        <v>8</v>
      </c>
      <c r="H45" s="99" t="s">
        <v>140</v>
      </c>
      <c r="I45" s="98" t="s">
        <v>137</v>
      </c>
      <c r="J45" s="173">
        <f t="shared" si="3"/>
        <v>0</v>
      </c>
      <c r="K45" s="96"/>
      <c r="L45" s="96"/>
      <c r="M45" s="173">
        <f t="shared" si="4"/>
        <v>0</v>
      </c>
      <c r="N45" s="96"/>
      <c r="O45" s="96"/>
      <c r="P45" s="173">
        <f t="shared" si="5"/>
        <v>0</v>
      </c>
      <c r="Q45" s="96"/>
      <c r="R45" s="96"/>
    </row>
    <row r="46" spans="1:18" ht="38.25" customHeight="1">
      <c r="A46" s="230"/>
      <c r="B46" s="246"/>
      <c r="C46" s="239"/>
      <c r="D46" s="237"/>
      <c r="E46" s="169" t="s">
        <v>128</v>
      </c>
      <c r="F46" s="94" t="s">
        <v>387</v>
      </c>
      <c r="G46" s="98">
        <v>9</v>
      </c>
      <c r="H46" s="99" t="s">
        <v>140</v>
      </c>
      <c r="I46" s="98" t="s">
        <v>137</v>
      </c>
      <c r="J46" s="173">
        <f t="shared" si="3"/>
        <v>0</v>
      </c>
      <c r="K46" s="96"/>
      <c r="L46" s="96"/>
      <c r="M46" s="173">
        <f t="shared" si="4"/>
        <v>0</v>
      </c>
      <c r="N46" s="96"/>
      <c r="O46" s="96"/>
      <c r="P46" s="173">
        <f t="shared" si="5"/>
        <v>0</v>
      </c>
      <c r="Q46" s="96"/>
      <c r="R46" s="96"/>
    </row>
    <row r="47" spans="1:18" ht="74.25" customHeight="1">
      <c r="A47" s="230"/>
      <c r="B47" s="119" t="s">
        <v>258</v>
      </c>
      <c r="C47" s="106" t="s">
        <v>259</v>
      </c>
      <c r="D47" s="94" t="s">
        <v>222</v>
      </c>
      <c r="E47" s="90" t="s">
        <v>129</v>
      </c>
      <c r="F47" s="90" t="s">
        <v>129</v>
      </c>
      <c r="G47" s="94">
        <v>0</v>
      </c>
      <c r="H47" s="97" t="s">
        <v>6</v>
      </c>
      <c r="I47" s="94" t="s">
        <v>7</v>
      </c>
      <c r="J47" s="173">
        <f t="shared" si="3"/>
        <v>0</v>
      </c>
      <c r="K47" s="96"/>
      <c r="L47" s="96"/>
      <c r="M47" s="173">
        <f t="shared" si="4"/>
        <v>0</v>
      </c>
      <c r="N47" s="96"/>
      <c r="O47" s="96"/>
      <c r="P47" s="173">
        <f t="shared" si="5"/>
        <v>0</v>
      </c>
      <c r="Q47" s="96"/>
      <c r="R47" s="96"/>
    </row>
    <row r="48" spans="1:18" ht="48.75" customHeight="1">
      <c r="A48" s="230"/>
      <c r="B48" s="240" t="s">
        <v>235</v>
      </c>
      <c r="C48" s="238" t="s">
        <v>234</v>
      </c>
      <c r="D48" s="236">
        <v>321</v>
      </c>
      <c r="E48" s="169" t="s">
        <v>406</v>
      </c>
      <c r="F48" s="94" t="s">
        <v>405</v>
      </c>
      <c r="G48" s="98">
        <v>9</v>
      </c>
      <c r="H48" s="99" t="s">
        <v>417</v>
      </c>
      <c r="I48" s="98" t="s">
        <v>418</v>
      </c>
      <c r="J48" s="173">
        <f t="shared" si="3"/>
        <v>1551146.84</v>
      </c>
      <c r="K48" s="96">
        <v>1551146.84</v>
      </c>
      <c r="L48" s="96"/>
      <c r="M48" s="173">
        <f t="shared" si="4"/>
        <v>2095695.75</v>
      </c>
      <c r="N48" s="96">
        <v>2095695.75</v>
      </c>
      <c r="O48" s="96"/>
      <c r="P48" s="173">
        <f t="shared" si="5"/>
        <v>2095695.75</v>
      </c>
      <c r="Q48" s="96">
        <v>2095695.75</v>
      </c>
      <c r="R48" s="96"/>
    </row>
    <row r="49" spans="1:18" ht="53.25" customHeight="1">
      <c r="A49" s="230"/>
      <c r="B49" s="241"/>
      <c r="C49" s="239"/>
      <c r="D49" s="237"/>
      <c r="E49" s="169" t="s">
        <v>420</v>
      </c>
      <c r="F49" s="94" t="s">
        <v>405</v>
      </c>
      <c r="G49" s="98">
        <v>9</v>
      </c>
      <c r="H49" s="99" t="s">
        <v>417</v>
      </c>
      <c r="I49" s="98" t="s">
        <v>419</v>
      </c>
      <c r="J49" s="173">
        <f t="shared" si="3"/>
        <v>5358960.54</v>
      </c>
      <c r="K49" s="96">
        <v>5358960.54</v>
      </c>
      <c r="L49" s="96"/>
      <c r="M49" s="173">
        <f t="shared" si="4"/>
        <v>7222962.12</v>
      </c>
      <c r="N49" s="96">
        <v>7222962.12</v>
      </c>
      <c r="O49" s="96"/>
      <c r="P49" s="173">
        <f t="shared" si="5"/>
        <v>7222962.12</v>
      </c>
      <c r="Q49" s="96">
        <v>7222962.12</v>
      </c>
      <c r="R49" s="96"/>
    </row>
    <row r="50" spans="1:18" ht="291.75" customHeight="1">
      <c r="A50" s="230"/>
      <c r="B50" s="119" t="s">
        <v>260</v>
      </c>
      <c r="C50" s="106" t="s">
        <v>261</v>
      </c>
      <c r="D50" s="94">
        <v>350</v>
      </c>
      <c r="E50" s="169" t="s">
        <v>128</v>
      </c>
      <c r="F50" s="94" t="s">
        <v>387</v>
      </c>
      <c r="G50" s="98">
        <v>8</v>
      </c>
      <c r="H50" s="99" t="s">
        <v>140</v>
      </c>
      <c r="I50" s="98" t="s">
        <v>137</v>
      </c>
      <c r="J50" s="173">
        <f t="shared" si="3"/>
        <v>0</v>
      </c>
      <c r="K50" s="96"/>
      <c r="L50" s="96"/>
      <c r="M50" s="173">
        <f t="shared" si="4"/>
        <v>0</v>
      </c>
      <c r="N50" s="96"/>
      <c r="O50" s="96"/>
      <c r="P50" s="173">
        <f t="shared" si="5"/>
        <v>0</v>
      </c>
      <c r="Q50" s="96"/>
      <c r="R50" s="96"/>
    </row>
    <row r="51" spans="1:18" ht="105" customHeight="1">
      <c r="A51" s="230"/>
      <c r="B51" s="119" t="s">
        <v>262</v>
      </c>
      <c r="C51" s="106" t="s">
        <v>236</v>
      </c>
      <c r="D51" s="94">
        <v>850</v>
      </c>
      <c r="E51" s="90" t="s">
        <v>129</v>
      </c>
      <c r="F51" s="90" t="s">
        <v>129</v>
      </c>
      <c r="G51" s="94">
        <v>0</v>
      </c>
      <c r="H51" s="97" t="s">
        <v>6</v>
      </c>
      <c r="I51" s="94" t="s">
        <v>7</v>
      </c>
      <c r="J51" s="173">
        <f t="shared" si="3"/>
        <v>80000</v>
      </c>
      <c r="K51" s="171"/>
      <c r="L51" s="171">
        <f>L52+L53+L54</f>
        <v>80000</v>
      </c>
      <c r="M51" s="173">
        <f t="shared" si="4"/>
        <v>80000</v>
      </c>
      <c r="N51" s="96"/>
      <c r="O51" s="171">
        <f>O52+O53+O54</f>
        <v>80000</v>
      </c>
      <c r="P51" s="173">
        <f t="shared" si="5"/>
        <v>80000</v>
      </c>
      <c r="Q51" s="96"/>
      <c r="R51" s="171">
        <f>R52+R53+R54</f>
        <v>80000</v>
      </c>
    </row>
    <row r="52" spans="1:18" ht="142.5" customHeight="1">
      <c r="A52" s="230"/>
      <c r="B52" s="119" t="s">
        <v>263</v>
      </c>
      <c r="C52" s="106" t="s">
        <v>237</v>
      </c>
      <c r="D52" s="94">
        <v>852</v>
      </c>
      <c r="E52" s="169" t="s">
        <v>406</v>
      </c>
      <c r="F52" s="94" t="s">
        <v>405</v>
      </c>
      <c r="G52" s="98">
        <v>8</v>
      </c>
      <c r="H52" s="99" t="s">
        <v>404</v>
      </c>
      <c r="I52" s="98" t="s">
        <v>409</v>
      </c>
      <c r="J52" s="173">
        <f t="shared" si="3"/>
        <v>20000</v>
      </c>
      <c r="K52" s="96"/>
      <c r="L52" s="96">
        <v>20000</v>
      </c>
      <c r="M52" s="173">
        <f t="shared" si="4"/>
        <v>20000</v>
      </c>
      <c r="N52" s="96"/>
      <c r="O52" s="96">
        <v>20000</v>
      </c>
      <c r="P52" s="173">
        <f t="shared" si="5"/>
        <v>20000</v>
      </c>
      <c r="Q52" s="96"/>
      <c r="R52" s="96">
        <v>20000</v>
      </c>
    </row>
    <row r="53" spans="1:18" ht="63.75" customHeight="1">
      <c r="A53" s="230"/>
      <c r="B53" s="240" t="s">
        <v>238</v>
      </c>
      <c r="C53" s="238" t="s">
        <v>239</v>
      </c>
      <c r="D53" s="236">
        <v>853</v>
      </c>
      <c r="E53" s="169" t="s">
        <v>406</v>
      </c>
      <c r="F53" s="94" t="s">
        <v>405</v>
      </c>
      <c r="G53" s="98">
        <v>8</v>
      </c>
      <c r="H53" s="99" t="s">
        <v>408</v>
      </c>
      <c r="I53" s="98" t="s">
        <v>411</v>
      </c>
      <c r="J53" s="173">
        <f t="shared" si="3"/>
        <v>60000</v>
      </c>
      <c r="K53" s="96"/>
      <c r="L53" s="96">
        <v>60000</v>
      </c>
      <c r="M53" s="173">
        <f t="shared" si="4"/>
        <v>60000</v>
      </c>
      <c r="N53" s="96"/>
      <c r="O53" s="96">
        <v>60000</v>
      </c>
      <c r="P53" s="173">
        <f t="shared" si="5"/>
        <v>60000</v>
      </c>
      <c r="Q53" s="96"/>
      <c r="R53" s="96">
        <v>60000</v>
      </c>
    </row>
    <row r="54" spans="1:18" ht="57.75" customHeight="1">
      <c r="A54" s="230"/>
      <c r="B54" s="241"/>
      <c r="C54" s="239"/>
      <c r="D54" s="237"/>
      <c r="E54" s="169" t="s">
        <v>128</v>
      </c>
      <c r="F54" s="94" t="s">
        <v>387</v>
      </c>
      <c r="G54" s="98">
        <v>9</v>
      </c>
      <c r="H54" s="99" t="s">
        <v>140</v>
      </c>
      <c r="I54" s="98" t="s">
        <v>137</v>
      </c>
      <c r="J54" s="173">
        <f t="shared" si="3"/>
        <v>0</v>
      </c>
      <c r="K54" s="96"/>
      <c r="L54" s="96"/>
      <c r="M54" s="173">
        <f t="shared" si="4"/>
        <v>0</v>
      </c>
      <c r="N54" s="96"/>
      <c r="O54" s="96"/>
      <c r="P54" s="173">
        <f t="shared" si="5"/>
        <v>0</v>
      </c>
      <c r="Q54" s="96"/>
      <c r="R54" s="96"/>
    </row>
    <row r="55" spans="1:18" ht="125.25" customHeight="1">
      <c r="A55" s="230"/>
      <c r="B55" s="119" t="s">
        <v>265</v>
      </c>
      <c r="C55" s="106" t="s">
        <v>264</v>
      </c>
      <c r="D55" s="94" t="s">
        <v>222</v>
      </c>
      <c r="E55" s="90" t="s">
        <v>129</v>
      </c>
      <c r="F55" s="90" t="s">
        <v>129</v>
      </c>
      <c r="G55" s="94">
        <v>0</v>
      </c>
      <c r="H55" s="97" t="s">
        <v>6</v>
      </c>
      <c r="I55" s="94" t="s">
        <v>7</v>
      </c>
      <c r="J55" s="173">
        <f t="shared" si="3"/>
        <v>0</v>
      </c>
      <c r="K55" s="96"/>
      <c r="L55" s="96"/>
      <c r="M55" s="173">
        <f t="shared" si="4"/>
        <v>0</v>
      </c>
      <c r="N55" s="96"/>
      <c r="O55" s="96"/>
      <c r="P55" s="173">
        <f t="shared" si="5"/>
        <v>0</v>
      </c>
      <c r="Q55" s="96"/>
      <c r="R55" s="96"/>
    </row>
    <row r="56" spans="1:18" ht="145.5" customHeight="1">
      <c r="A56" s="230"/>
      <c r="B56" s="119" t="s">
        <v>266</v>
      </c>
      <c r="C56" s="106" t="s">
        <v>267</v>
      </c>
      <c r="D56" s="94">
        <v>831</v>
      </c>
      <c r="E56" s="169" t="s">
        <v>128</v>
      </c>
      <c r="F56" s="94" t="s">
        <v>387</v>
      </c>
      <c r="G56" s="98">
        <v>8</v>
      </c>
      <c r="H56" s="99" t="s">
        <v>140</v>
      </c>
      <c r="I56" s="98" t="s">
        <v>137</v>
      </c>
      <c r="J56" s="173">
        <f t="shared" si="3"/>
        <v>0</v>
      </c>
      <c r="K56" s="96"/>
      <c r="L56" s="96"/>
      <c r="M56" s="173">
        <f t="shared" si="4"/>
        <v>0</v>
      </c>
      <c r="N56" s="96"/>
      <c r="O56" s="96"/>
      <c r="P56" s="173">
        <f t="shared" si="5"/>
        <v>0</v>
      </c>
      <c r="Q56" s="96"/>
      <c r="R56" s="96"/>
    </row>
    <row r="57" spans="1:18" ht="49.5" customHeight="1">
      <c r="A57" s="230"/>
      <c r="B57" s="119" t="s">
        <v>268</v>
      </c>
      <c r="C57" s="106" t="s">
        <v>269</v>
      </c>
      <c r="D57" s="94" t="s">
        <v>222</v>
      </c>
      <c r="E57" s="90" t="s">
        <v>129</v>
      </c>
      <c r="F57" s="90" t="s">
        <v>129</v>
      </c>
      <c r="G57" s="94">
        <v>0</v>
      </c>
      <c r="H57" s="97" t="s">
        <v>6</v>
      </c>
      <c r="I57" s="94" t="s">
        <v>7</v>
      </c>
      <c r="J57" s="173">
        <f>K57+L57</f>
        <v>34188278.95</v>
      </c>
      <c r="K57" s="171"/>
      <c r="L57" s="177">
        <f>L58+L59+L60+L61+L62+L63</f>
        <v>34188278.95</v>
      </c>
      <c r="M57" s="173">
        <f t="shared" si="4"/>
        <v>33172792</v>
      </c>
      <c r="N57" s="96"/>
      <c r="O57" s="171">
        <f>O58+O59+O63+O60+O61+O62</f>
        <v>33172792</v>
      </c>
      <c r="P57" s="173">
        <f t="shared" si="5"/>
        <v>33172792</v>
      </c>
      <c r="Q57" s="96"/>
      <c r="R57" s="171">
        <f>R58+R59+R63+R60+R61+R62</f>
        <v>33172792</v>
      </c>
    </row>
    <row r="58" spans="1:18" ht="123" customHeight="1">
      <c r="A58" s="230"/>
      <c r="B58" s="119" t="s">
        <v>272</v>
      </c>
      <c r="C58" s="106" t="s">
        <v>351</v>
      </c>
      <c r="D58" s="94">
        <v>243</v>
      </c>
      <c r="E58" s="169" t="s">
        <v>128</v>
      </c>
      <c r="F58" s="94" t="s">
        <v>387</v>
      </c>
      <c r="G58" s="98">
        <v>9</v>
      </c>
      <c r="H58" s="99" t="s">
        <v>140</v>
      </c>
      <c r="I58" s="98" t="s">
        <v>137</v>
      </c>
      <c r="J58" s="173">
        <f t="shared" si="3"/>
        <v>0</v>
      </c>
      <c r="K58" s="96"/>
      <c r="L58" s="96"/>
      <c r="M58" s="173">
        <f t="shared" si="4"/>
        <v>0</v>
      </c>
      <c r="N58" s="96"/>
      <c r="O58" s="96"/>
      <c r="P58" s="173">
        <f t="shared" si="5"/>
        <v>0</v>
      </c>
      <c r="Q58" s="96"/>
      <c r="R58" s="96"/>
    </row>
    <row r="59" spans="1:18" ht="49.5" customHeight="1">
      <c r="A59" s="230"/>
      <c r="B59" s="240" t="s">
        <v>270</v>
      </c>
      <c r="C59" s="238" t="s">
        <v>271</v>
      </c>
      <c r="D59" s="236">
        <v>244</v>
      </c>
      <c r="E59" s="170" t="s">
        <v>406</v>
      </c>
      <c r="F59" s="94" t="s">
        <v>405</v>
      </c>
      <c r="G59" s="114">
        <v>8</v>
      </c>
      <c r="H59" s="123" t="s">
        <v>404</v>
      </c>
      <c r="I59" s="114" t="s">
        <v>409</v>
      </c>
      <c r="J59" s="173">
        <f t="shared" si="3"/>
        <v>8854522</v>
      </c>
      <c r="K59" s="96"/>
      <c r="L59" s="96">
        <v>8854522</v>
      </c>
      <c r="M59" s="173">
        <f t="shared" si="4"/>
        <v>10572760</v>
      </c>
      <c r="N59" s="96"/>
      <c r="O59" s="96">
        <v>10572760</v>
      </c>
      <c r="P59" s="173">
        <f t="shared" si="5"/>
        <v>10572760</v>
      </c>
      <c r="Q59" s="96"/>
      <c r="R59" s="96">
        <v>10572760</v>
      </c>
    </row>
    <row r="60" spans="1:18" ht="49.5" customHeight="1">
      <c r="A60" s="230"/>
      <c r="B60" s="244"/>
      <c r="C60" s="243"/>
      <c r="D60" s="242"/>
      <c r="E60" s="170" t="s">
        <v>406</v>
      </c>
      <c r="F60" s="94" t="s">
        <v>405</v>
      </c>
      <c r="G60" s="114">
        <v>8</v>
      </c>
      <c r="H60" s="123" t="s">
        <v>404</v>
      </c>
      <c r="I60" s="114" t="s">
        <v>410</v>
      </c>
      <c r="J60" s="173">
        <f t="shared" si="3"/>
        <v>2318196</v>
      </c>
      <c r="K60" s="96"/>
      <c r="L60" s="96">
        <v>2318196</v>
      </c>
      <c r="M60" s="173">
        <f t="shared" si="4"/>
        <v>3812750</v>
      </c>
      <c r="N60" s="96"/>
      <c r="O60" s="96">
        <v>3812750</v>
      </c>
      <c r="P60" s="173">
        <f t="shared" si="5"/>
        <v>3812750</v>
      </c>
      <c r="Q60" s="96"/>
      <c r="R60" s="96">
        <v>3812750</v>
      </c>
    </row>
    <row r="61" spans="1:18" ht="49.5" customHeight="1">
      <c r="A61" s="230"/>
      <c r="B61" s="244"/>
      <c r="C61" s="243"/>
      <c r="D61" s="242"/>
      <c r="E61" s="170" t="s">
        <v>406</v>
      </c>
      <c r="F61" s="94" t="s">
        <v>405</v>
      </c>
      <c r="G61" s="114">
        <v>8</v>
      </c>
      <c r="H61" s="123" t="s">
        <v>404</v>
      </c>
      <c r="I61" s="114" t="s">
        <v>403</v>
      </c>
      <c r="J61" s="173">
        <f t="shared" si="3"/>
        <v>2097907.41</v>
      </c>
      <c r="K61" s="96"/>
      <c r="L61" s="96">
        <v>2097907.41</v>
      </c>
      <c r="M61" s="173">
        <f t="shared" si="4"/>
        <v>0</v>
      </c>
      <c r="N61" s="96"/>
      <c r="O61" s="96"/>
      <c r="P61" s="173">
        <f t="shared" si="5"/>
        <v>0</v>
      </c>
      <c r="Q61" s="96"/>
      <c r="R61" s="96"/>
    </row>
    <row r="62" spans="1:18" ht="49.5" customHeight="1">
      <c r="A62" s="230"/>
      <c r="B62" s="244"/>
      <c r="C62" s="243"/>
      <c r="D62" s="242"/>
      <c r="E62" s="170" t="s">
        <v>406</v>
      </c>
      <c r="F62" s="94" t="s">
        <v>405</v>
      </c>
      <c r="G62" s="114">
        <v>8</v>
      </c>
      <c r="H62" s="123" t="s">
        <v>408</v>
      </c>
      <c r="I62" s="114" t="s">
        <v>411</v>
      </c>
      <c r="J62" s="173">
        <f t="shared" si="3"/>
        <v>18787282</v>
      </c>
      <c r="K62" s="179"/>
      <c r="L62" s="176">
        <v>18787282</v>
      </c>
      <c r="M62" s="180">
        <f t="shared" si="4"/>
        <v>18787282</v>
      </c>
      <c r="N62" s="179"/>
      <c r="O62" s="176">
        <v>18787282</v>
      </c>
      <c r="P62" s="180">
        <f t="shared" si="5"/>
        <v>18787282</v>
      </c>
      <c r="Q62" s="179"/>
      <c r="R62" s="176">
        <v>18787282</v>
      </c>
    </row>
    <row r="63" spans="1:18" ht="45.75" customHeight="1">
      <c r="A63" s="230"/>
      <c r="B63" s="244"/>
      <c r="C63" s="243"/>
      <c r="D63" s="242"/>
      <c r="E63" s="170" t="s">
        <v>406</v>
      </c>
      <c r="F63" s="94" t="s">
        <v>405</v>
      </c>
      <c r="G63" s="114">
        <v>8</v>
      </c>
      <c r="H63" s="123" t="s">
        <v>408</v>
      </c>
      <c r="I63" s="114" t="s">
        <v>407</v>
      </c>
      <c r="J63" s="173">
        <f t="shared" si="3"/>
        <v>2130371.54</v>
      </c>
      <c r="K63" s="96"/>
      <c r="L63" s="96">
        <v>2130371.54</v>
      </c>
      <c r="M63" s="173">
        <f t="shared" si="4"/>
        <v>0</v>
      </c>
      <c r="N63" s="96"/>
      <c r="O63" s="96"/>
      <c r="P63" s="173">
        <f t="shared" si="5"/>
        <v>0</v>
      </c>
      <c r="Q63" s="96"/>
      <c r="R63" s="96"/>
    </row>
    <row r="64" spans="1:18" ht="47.25" customHeight="1">
      <c r="A64" s="229" t="s">
        <v>276</v>
      </c>
      <c r="B64" s="120" t="s">
        <v>289</v>
      </c>
      <c r="C64" s="121" t="s">
        <v>273</v>
      </c>
      <c r="D64" s="122">
        <v>100</v>
      </c>
      <c r="E64" s="126" t="s">
        <v>129</v>
      </c>
      <c r="F64" s="126" t="s">
        <v>129</v>
      </c>
      <c r="G64" s="127">
        <v>0</v>
      </c>
      <c r="H64" s="128" t="s">
        <v>6</v>
      </c>
      <c r="I64" s="127" t="s">
        <v>7</v>
      </c>
      <c r="J64" s="173">
        <f t="shared" si="3"/>
        <v>0</v>
      </c>
      <c r="K64" s="96"/>
      <c r="L64" s="96"/>
      <c r="M64" s="173">
        <f t="shared" si="4"/>
        <v>0</v>
      </c>
      <c r="N64" s="96"/>
      <c r="O64" s="96"/>
      <c r="P64" s="173">
        <f t="shared" si="5"/>
        <v>0</v>
      </c>
      <c r="Q64" s="96"/>
      <c r="R64" s="96"/>
    </row>
    <row r="65" spans="1:18" ht="51.75" customHeight="1">
      <c r="A65" s="230"/>
      <c r="B65" s="117" t="s">
        <v>290</v>
      </c>
      <c r="C65" s="107" t="s">
        <v>274</v>
      </c>
      <c r="D65" s="98">
        <v>180</v>
      </c>
      <c r="E65" s="169" t="s">
        <v>128</v>
      </c>
      <c r="F65" s="94" t="s">
        <v>387</v>
      </c>
      <c r="G65" s="98">
        <v>8</v>
      </c>
      <c r="H65" s="99" t="s">
        <v>140</v>
      </c>
      <c r="I65" s="98" t="s">
        <v>137</v>
      </c>
      <c r="J65" s="173">
        <f t="shared" si="3"/>
        <v>0</v>
      </c>
      <c r="K65" s="96"/>
      <c r="L65" s="96"/>
      <c r="M65" s="173">
        <f t="shared" si="4"/>
        <v>0</v>
      </c>
      <c r="N65" s="96"/>
      <c r="O65" s="96"/>
      <c r="P65" s="173">
        <f t="shared" si="5"/>
        <v>0</v>
      </c>
      <c r="Q65" s="96"/>
      <c r="R65" s="96"/>
    </row>
    <row r="66" spans="1:18" ht="69" customHeight="1">
      <c r="A66" s="260"/>
      <c r="B66" s="117" t="s">
        <v>291</v>
      </c>
      <c r="C66" s="107" t="s">
        <v>275</v>
      </c>
      <c r="D66" s="98">
        <v>180</v>
      </c>
      <c r="E66" s="169" t="s">
        <v>128</v>
      </c>
      <c r="F66" s="94" t="s">
        <v>387</v>
      </c>
      <c r="G66" s="98">
        <v>8</v>
      </c>
      <c r="H66" s="99" t="s">
        <v>140</v>
      </c>
      <c r="I66" s="98" t="s">
        <v>137</v>
      </c>
      <c r="J66" s="173">
        <f t="shared" si="3"/>
        <v>0</v>
      </c>
      <c r="K66" s="96"/>
      <c r="L66" s="96"/>
      <c r="M66" s="173">
        <f t="shared" si="4"/>
        <v>0</v>
      </c>
      <c r="N66" s="96"/>
      <c r="O66" s="96"/>
      <c r="P66" s="173">
        <f t="shared" si="5"/>
        <v>0</v>
      </c>
      <c r="Q66" s="96"/>
      <c r="R66" s="96"/>
    </row>
    <row r="67" spans="1:18" s="130" customFormat="1" ht="52.5" customHeight="1">
      <c r="A67" s="229" t="s">
        <v>278</v>
      </c>
      <c r="B67" s="124" t="s">
        <v>277</v>
      </c>
      <c r="C67" s="125" t="s">
        <v>279</v>
      </c>
      <c r="D67" s="126" t="s">
        <v>222</v>
      </c>
      <c r="E67" s="126" t="s">
        <v>129</v>
      </c>
      <c r="F67" s="126" t="s">
        <v>129</v>
      </c>
      <c r="G67" s="127">
        <v>0</v>
      </c>
      <c r="H67" s="128" t="s">
        <v>6</v>
      </c>
      <c r="I67" s="127" t="s">
        <v>7</v>
      </c>
      <c r="J67" s="173">
        <f t="shared" si="3"/>
        <v>648177.06</v>
      </c>
      <c r="K67" s="129"/>
      <c r="L67" s="129">
        <f>L68+L69+L70</f>
        <v>648177.06</v>
      </c>
      <c r="M67" s="173">
        <f t="shared" si="4"/>
        <v>0</v>
      </c>
      <c r="N67" s="129"/>
      <c r="O67" s="129"/>
      <c r="P67" s="173">
        <f t="shared" si="5"/>
        <v>0</v>
      </c>
      <c r="Q67" s="129"/>
      <c r="R67" s="129"/>
    </row>
    <row r="68" spans="1:18" s="130" customFormat="1" ht="73.5" customHeight="1">
      <c r="A68" s="230"/>
      <c r="B68" s="181" t="s">
        <v>421</v>
      </c>
      <c r="C68" s="183"/>
      <c r="D68" s="182" t="s">
        <v>281</v>
      </c>
      <c r="E68" s="90" t="s">
        <v>422</v>
      </c>
      <c r="F68" s="90" t="s">
        <v>405</v>
      </c>
      <c r="G68" s="94">
        <v>8</v>
      </c>
      <c r="H68" s="97" t="s">
        <v>424</v>
      </c>
      <c r="I68" s="94" t="s">
        <v>423</v>
      </c>
      <c r="J68" s="184">
        <f t="shared" si="3"/>
        <v>648177.06</v>
      </c>
      <c r="K68" s="96"/>
      <c r="L68" s="96">
        <v>648177.06</v>
      </c>
      <c r="M68" s="184"/>
      <c r="N68" s="96"/>
      <c r="O68" s="96"/>
      <c r="P68" s="184"/>
      <c r="Q68" s="96"/>
      <c r="R68" s="96"/>
    </row>
    <row r="69" spans="1:18" ht="42.75" customHeight="1">
      <c r="A69" s="230"/>
      <c r="B69" s="240" t="s">
        <v>288</v>
      </c>
      <c r="C69" s="238" t="s">
        <v>280</v>
      </c>
      <c r="D69" s="261" t="s">
        <v>281</v>
      </c>
      <c r="E69" s="169" t="s">
        <v>128</v>
      </c>
      <c r="F69" s="94" t="s">
        <v>387</v>
      </c>
      <c r="G69" s="98">
        <v>8</v>
      </c>
      <c r="H69" s="99" t="s">
        <v>140</v>
      </c>
      <c r="I69" s="98" t="s">
        <v>137</v>
      </c>
      <c r="J69" s="173">
        <f t="shared" si="3"/>
        <v>0</v>
      </c>
      <c r="K69" s="96"/>
      <c r="L69" s="96"/>
      <c r="M69" s="173">
        <f t="shared" si="4"/>
        <v>0</v>
      </c>
      <c r="N69" s="96"/>
      <c r="O69" s="96"/>
      <c r="P69" s="173">
        <f t="shared" si="5"/>
        <v>0</v>
      </c>
      <c r="Q69" s="96"/>
      <c r="R69" s="96"/>
    </row>
    <row r="70" spans="1:18" ht="39.75" customHeight="1">
      <c r="A70" s="260"/>
      <c r="B70" s="241"/>
      <c r="C70" s="239"/>
      <c r="D70" s="262"/>
      <c r="E70" s="169" t="s">
        <v>128</v>
      </c>
      <c r="F70" s="94" t="s">
        <v>387</v>
      </c>
      <c r="G70" s="98">
        <v>9</v>
      </c>
      <c r="H70" s="99" t="s">
        <v>140</v>
      </c>
      <c r="I70" s="98" t="s">
        <v>137</v>
      </c>
      <c r="J70" s="173">
        <f t="shared" si="3"/>
        <v>0</v>
      </c>
      <c r="K70" s="96"/>
      <c r="L70" s="96"/>
      <c r="M70" s="173">
        <f t="shared" si="4"/>
        <v>0</v>
      </c>
      <c r="N70" s="96"/>
      <c r="O70" s="96"/>
      <c r="P70" s="173">
        <f t="shared" si="5"/>
        <v>0</v>
      </c>
      <c r="Q70" s="96"/>
      <c r="R70" s="96"/>
    </row>
    <row r="71" spans="2:14" ht="21" customHeight="1">
      <c r="B71" s="131"/>
      <c r="C71" s="132"/>
      <c r="D71" s="131"/>
      <c r="E71" s="131"/>
      <c r="F71" s="131"/>
      <c r="G71" s="131"/>
      <c r="H71" s="133"/>
      <c r="I71" s="131"/>
      <c r="J71" s="131"/>
      <c r="K71" s="131"/>
      <c r="L71" s="131"/>
      <c r="M71" s="131"/>
      <c r="N71" s="131"/>
    </row>
    <row r="72" spans="1:3" ht="20.25">
      <c r="A72" s="102" t="s">
        <v>283</v>
      </c>
      <c r="B72" s="112"/>
      <c r="C72" s="101"/>
    </row>
    <row r="73" spans="1:3" ht="20.25">
      <c r="A73" s="102" t="s">
        <v>230</v>
      </c>
      <c r="B73" s="112"/>
      <c r="C73" s="101"/>
    </row>
    <row r="74" ht="27.75" customHeight="1">
      <c r="A74" s="102" t="s">
        <v>284</v>
      </c>
    </row>
    <row r="75" ht="21.75" customHeight="1">
      <c r="A75" s="102" t="s">
        <v>285</v>
      </c>
    </row>
    <row r="76" ht="26.25" customHeight="1">
      <c r="A76" s="102" t="s">
        <v>286</v>
      </c>
    </row>
    <row r="77" ht="26.25" customHeight="1">
      <c r="A77" s="102" t="s">
        <v>287</v>
      </c>
    </row>
    <row r="78" ht="20.25">
      <c r="A78" s="102" t="s">
        <v>292</v>
      </c>
    </row>
    <row r="80" ht="20.25">
      <c r="A80" s="102" t="s">
        <v>426</v>
      </c>
    </row>
    <row r="83" spans="1:6" ht="20.25">
      <c r="A83" s="102" t="s">
        <v>432</v>
      </c>
      <c r="B83" s="144"/>
      <c r="C83" s="145"/>
      <c r="D83" s="146"/>
      <c r="E83" s="147"/>
      <c r="F83" s="147"/>
    </row>
    <row r="84" spans="5:10" ht="20.25">
      <c r="E84" s="102" t="s">
        <v>414</v>
      </c>
      <c r="H84" s="103" t="s">
        <v>134</v>
      </c>
      <c r="I84" s="102"/>
      <c r="J84" s="102" t="s">
        <v>415</v>
      </c>
    </row>
    <row r="86" ht="20.25">
      <c r="A86" s="102" t="s">
        <v>412</v>
      </c>
    </row>
    <row r="87" spans="2:9" ht="20.25">
      <c r="B87" s="103" t="s">
        <v>340</v>
      </c>
      <c r="E87" s="102"/>
      <c r="F87" s="103" t="s">
        <v>342</v>
      </c>
      <c r="H87" s="103" t="s">
        <v>343</v>
      </c>
      <c r="I87" s="102"/>
    </row>
    <row r="88" ht="30.75" customHeight="1">
      <c r="B88" s="113" t="s">
        <v>437</v>
      </c>
    </row>
    <row r="90" ht="21" thickBot="1"/>
    <row r="91" spans="1:11" ht="20.25">
      <c r="A91" s="150" t="s">
        <v>347</v>
      </c>
      <c r="B91" s="151"/>
      <c r="C91" s="152"/>
      <c r="D91" s="153"/>
      <c r="E91" s="148"/>
      <c r="F91" s="148"/>
      <c r="G91" s="148"/>
      <c r="H91" s="154"/>
      <c r="I91" s="148"/>
      <c r="J91" s="153"/>
      <c r="K91" s="155"/>
    </row>
    <row r="92" spans="1:11" ht="20.25">
      <c r="A92" s="156" t="s">
        <v>427</v>
      </c>
      <c r="B92" s="144"/>
      <c r="C92" s="145"/>
      <c r="D92" s="146"/>
      <c r="E92" s="147"/>
      <c r="F92" s="147"/>
      <c r="G92" s="147"/>
      <c r="H92" s="149"/>
      <c r="I92" s="147"/>
      <c r="J92" s="146"/>
      <c r="K92" s="157"/>
    </row>
    <row r="93" spans="1:11" ht="20.25">
      <c r="A93" s="156"/>
      <c r="C93" s="144" t="s">
        <v>413</v>
      </c>
      <c r="D93" s="146"/>
      <c r="E93" s="147"/>
      <c r="F93" s="147"/>
      <c r="G93" s="147"/>
      <c r="H93" s="149"/>
      <c r="I93" s="147"/>
      <c r="J93" s="146"/>
      <c r="K93" s="157"/>
    </row>
    <row r="94" spans="1:11" ht="20.25">
      <c r="A94" s="156"/>
      <c r="B94" s="144"/>
      <c r="C94" s="145"/>
      <c r="D94" s="146"/>
      <c r="E94" s="147"/>
      <c r="F94" s="147"/>
      <c r="G94" s="147"/>
      <c r="H94" s="149"/>
      <c r="I94" s="174"/>
      <c r="J94" s="146"/>
      <c r="K94" s="157"/>
    </row>
    <row r="95" spans="1:11" ht="20.25">
      <c r="A95" s="156" t="s">
        <v>428</v>
      </c>
      <c r="B95" s="144"/>
      <c r="C95" s="145"/>
      <c r="D95" s="146"/>
      <c r="E95" s="147"/>
      <c r="F95" s="147"/>
      <c r="G95" s="147"/>
      <c r="H95" s="149"/>
      <c r="I95" s="147"/>
      <c r="J95" s="146"/>
      <c r="K95" s="157"/>
    </row>
    <row r="96" spans="1:11" ht="20.25">
      <c r="A96" s="156"/>
      <c r="B96" s="147" t="s">
        <v>134</v>
      </c>
      <c r="C96" s="145"/>
      <c r="D96" s="146" t="s">
        <v>425</v>
      </c>
      <c r="E96" s="147"/>
      <c r="F96" s="147"/>
      <c r="G96" s="147"/>
      <c r="H96" s="149"/>
      <c r="I96" s="147"/>
      <c r="J96" s="146"/>
      <c r="K96" s="157"/>
    </row>
    <row r="97" spans="1:11" ht="20.25">
      <c r="A97" s="156"/>
      <c r="B97" s="144"/>
      <c r="C97" s="145"/>
      <c r="D97" s="146"/>
      <c r="E97" s="147"/>
      <c r="F97" s="147"/>
      <c r="G97" s="147"/>
      <c r="H97" s="149"/>
      <c r="I97" s="147"/>
      <c r="J97" s="146"/>
      <c r="K97" s="157"/>
    </row>
    <row r="98" spans="1:11" ht="20.25">
      <c r="A98" s="156"/>
      <c r="B98" s="144" t="s">
        <v>438</v>
      </c>
      <c r="C98" s="145"/>
      <c r="D98" s="146"/>
      <c r="E98" s="147"/>
      <c r="F98" s="147"/>
      <c r="G98" s="147"/>
      <c r="H98" s="149"/>
      <c r="I98" s="147"/>
      <c r="J98" s="146"/>
      <c r="K98" s="157"/>
    </row>
    <row r="99" spans="1:11" ht="21" thickBot="1">
      <c r="A99" s="158"/>
      <c r="B99" s="159"/>
      <c r="C99" s="160"/>
      <c r="D99" s="161"/>
      <c r="E99" s="162"/>
      <c r="F99" s="162"/>
      <c r="G99" s="162"/>
      <c r="H99" s="163"/>
      <c r="I99" s="162"/>
      <c r="J99" s="161"/>
      <c r="K99" s="164"/>
    </row>
  </sheetData>
  <sheetProtection/>
  <mergeCells count="58">
    <mergeCell ref="B48:B49"/>
    <mergeCell ref="A64:A66"/>
    <mergeCell ref="A67:A70"/>
    <mergeCell ref="C45:C46"/>
    <mergeCell ref="D69:D70"/>
    <mergeCell ref="C69:C70"/>
    <mergeCell ref="B69:B70"/>
    <mergeCell ref="C22:C23"/>
    <mergeCell ref="B24:B25"/>
    <mergeCell ref="B22:B23"/>
    <mergeCell ref="C31:C36"/>
    <mergeCell ref="B31:B36"/>
    <mergeCell ref="C39:C44"/>
    <mergeCell ref="B39:B44"/>
    <mergeCell ref="K2:L3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A5:A7"/>
    <mergeCell ref="B5:B7"/>
    <mergeCell ref="D5:D7"/>
    <mergeCell ref="D8:D10"/>
    <mergeCell ref="C8:C10"/>
    <mergeCell ref="A8:A10"/>
    <mergeCell ref="B8:B10"/>
    <mergeCell ref="C5:C7"/>
    <mergeCell ref="D24:D25"/>
    <mergeCell ref="D59:D63"/>
    <mergeCell ref="C59:C63"/>
    <mergeCell ref="B59:B63"/>
    <mergeCell ref="D31:D36"/>
    <mergeCell ref="D39:D44"/>
    <mergeCell ref="D45:D46"/>
    <mergeCell ref="B45:B46"/>
    <mergeCell ref="D48:D49"/>
    <mergeCell ref="C48:C49"/>
    <mergeCell ref="D22:D23"/>
    <mergeCell ref="C24:C25"/>
    <mergeCell ref="A29:A63"/>
    <mergeCell ref="A11:A28"/>
    <mergeCell ref="D18:D19"/>
    <mergeCell ref="C18:C19"/>
    <mergeCell ref="B18:B19"/>
    <mergeCell ref="D53:D54"/>
    <mergeCell ref="C53:C54"/>
    <mergeCell ref="B53:B54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09" t="s">
        <v>299</v>
      </c>
      <c r="B3" s="309"/>
      <c r="C3" s="309"/>
      <c r="D3" s="309"/>
      <c r="E3" s="309"/>
      <c r="F3" s="309"/>
      <c r="G3" s="309"/>
      <c r="H3" s="309"/>
    </row>
    <row r="4" spans="1:8" ht="18.75">
      <c r="A4" s="309" t="s">
        <v>176</v>
      </c>
      <c r="B4" s="309"/>
      <c r="C4" s="309"/>
      <c r="D4" s="309"/>
      <c r="E4" s="309"/>
      <c r="F4" s="309"/>
      <c r="G4" s="309"/>
      <c r="H4" s="309"/>
    </row>
    <row r="5" spans="1:8" ht="18.75">
      <c r="A5" s="9"/>
      <c r="H5" s="1" t="s">
        <v>81</v>
      </c>
    </row>
    <row r="6" spans="1:8" ht="18.75" customHeight="1">
      <c r="A6" s="307" t="s">
        <v>10</v>
      </c>
      <c r="B6" s="307" t="s">
        <v>4</v>
      </c>
      <c r="C6" s="307" t="s">
        <v>33</v>
      </c>
      <c r="D6" s="307" t="s">
        <v>17</v>
      </c>
      <c r="E6" s="307" t="s">
        <v>86</v>
      </c>
      <c r="F6" s="326" t="s">
        <v>72</v>
      </c>
      <c r="G6" s="327"/>
      <c r="H6" s="328"/>
    </row>
    <row r="7" spans="1:8" ht="18.75">
      <c r="A7" s="314"/>
      <c r="B7" s="314"/>
      <c r="C7" s="314"/>
      <c r="D7" s="314"/>
      <c r="E7" s="314"/>
      <c r="F7" s="315">
        <v>13750400000000000</v>
      </c>
      <c r="G7" s="316"/>
      <c r="H7" s="317">
        <v>13750300000000000</v>
      </c>
    </row>
    <row r="8" spans="1:8" ht="31.5">
      <c r="A8" s="308"/>
      <c r="B8" s="308"/>
      <c r="C8" s="308"/>
      <c r="D8" s="308"/>
      <c r="E8" s="308"/>
      <c r="F8" s="20" t="s">
        <v>355</v>
      </c>
      <c r="G8" s="20" t="s">
        <v>356</v>
      </c>
      <c r="H8" s="318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8.75">
      <c r="A4" s="306" t="s">
        <v>177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8.75">
      <c r="A5" s="9"/>
      <c r="K5" s="86" t="s">
        <v>93</v>
      </c>
    </row>
    <row r="6" spans="1:11" ht="18.75" customHeight="1">
      <c r="A6" s="307" t="s">
        <v>10</v>
      </c>
      <c r="B6" s="307" t="s">
        <v>132</v>
      </c>
      <c r="C6" s="335" t="s">
        <v>160</v>
      </c>
      <c r="D6" s="336"/>
      <c r="E6" s="336"/>
      <c r="F6" s="337" t="s">
        <v>167</v>
      </c>
      <c r="G6" s="337"/>
      <c r="H6" s="307" t="s">
        <v>164</v>
      </c>
      <c r="I6" s="303" t="s">
        <v>72</v>
      </c>
      <c r="J6" s="303"/>
      <c r="K6" s="303"/>
    </row>
    <row r="7" spans="1:11" ht="18.75" customHeight="1">
      <c r="A7" s="314"/>
      <c r="B7" s="314"/>
      <c r="C7" s="307" t="s">
        <v>85</v>
      </c>
      <c r="D7" s="307" t="s">
        <v>18</v>
      </c>
      <c r="E7" s="307" t="s">
        <v>84</v>
      </c>
      <c r="F7" s="307" t="s">
        <v>161</v>
      </c>
      <c r="G7" s="307" t="s">
        <v>162</v>
      </c>
      <c r="H7" s="314"/>
      <c r="I7" s="303"/>
      <c r="J7" s="303"/>
      <c r="K7" s="303"/>
    </row>
    <row r="8" spans="1:11" ht="30" customHeight="1">
      <c r="A8" s="314"/>
      <c r="B8" s="314"/>
      <c r="C8" s="314"/>
      <c r="D8" s="314"/>
      <c r="E8" s="314"/>
      <c r="F8" s="314"/>
      <c r="G8" s="314"/>
      <c r="H8" s="314"/>
      <c r="I8" s="333">
        <v>13750400000000000</v>
      </c>
      <c r="J8" s="334"/>
      <c r="K8" s="331">
        <v>13750300000000000</v>
      </c>
    </row>
    <row r="9" spans="1:11" ht="30" customHeight="1">
      <c r="A9" s="308"/>
      <c r="B9" s="308"/>
      <c r="C9" s="308"/>
      <c r="D9" s="308"/>
      <c r="E9" s="308"/>
      <c r="F9" s="308"/>
      <c r="G9" s="308"/>
      <c r="H9" s="308"/>
      <c r="I9" s="20" t="s">
        <v>355</v>
      </c>
      <c r="J9" s="20" t="s">
        <v>356</v>
      </c>
      <c r="K9" s="332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  <mergeCell ref="C7:C9"/>
    <mergeCell ref="F7:F9"/>
    <mergeCell ref="I8:J8"/>
    <mergeCell ref="G7:G9"/>
    <mergeCell ref="H6:H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09" t="s">
        <v>70</v>
      </c>
      <c r="B3" s="309"/>
      <c r="C3" s="309"/>
      <c r="D3" s="309"/>
      <c r="E3" s="309"/>
      <c r="F3" s="309"/>
      <c r="G3" s="309"/>
    </row>
    <row r="4" spans="1:7" ht="17.25" customHeight="1">
      <c r="A4" s="306" t="s">
        <v>178</v>
      </c>
      <c r="B4" s="309"/>
      <c r="C4" s="309"/>
      <c r="D4" s="309"/>
      <c r="E4" s="309"/>
      <c r="F4" s="309"/>
      <c r="G4" s="309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7" t="s">
        <v>10</v>
      </c>
      <c r="B7" s="307" t="s">
        <v>132</v>
      </c>
      <c r="C7" s="307" t="s">
        <v>131</v>
      </c>
      <c r="D7" s="307" t="s">
        <v>165</v>
      </c>
      <c r="E7" s="303" t="s">
        <v>72</v>
      </c>
      <c r="F7" s="303"/>
      <c r="G7" s="303"/>
    </row>
    <row r="8" spans="1:7" ht="30" customHeight="1">
      <c r="A8" s="314"/>
      <c r="B8" s="314"/>
      <c r="C8" s="314"/>
      <c r="D8" s="314"/>
      <c r="E8" s="315">
        <v>13750400000000000</v>
      </c>
      <c r="F8" s="316"/>
      <c r="G8" s="317">
        <v>13750300000000000</v>
      </c>
    </row>
    <row r="9" spans="1:7" ht="30" customHeight="1">
      <c r="A9" s="308"/>
      <c r="B9" s="308"/>
      <c r="C9" s="308"/>
      <c r="D9" s="308"/>
      <c r="E9" s="20" t="s">
        <v>355</v>
      </c>
      <c r="F9" s="20" t="s">
        <v>356</v>
      </c>
      <c r="G9" s="318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09" t="s">
        <v>70</v>
      </c>
      <c r="B3" s="309"/>
      <c r="C3" s="309"/>
      <c r="D3" s="309"/>
      <c r="E3" s="309"/>
      <c r="F3" s="309"/>
      <c r="G3" s="309"/>
    </row>
    <row r="4" spans="1:7" ht="24" customHeight="1">
      <c r="A4" s="306" t="s">
        <v>179</v>
      </c>
      <c r="B4" s="309"/>
      <c r="C4" s="309"/>
      <c r="D4" s="309"/>
      <c r="E4" s="309"/>
      <c r="F4" s="309"/>
      <c r="G4" s="309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7" t="s">
        <v>10</v>
      </c>
      <c r="B7" s="307" t="s">
        <v>132</v>
      </c>
      <c r="C7" s="307" t="s">
        <v>131</v>
      </c>
      <c r="D7" s="307" t="s">
        <v>165</v>
      </c>
      <c r="E7" s="303" t="s">
        <v>72</v>
      </c>
      <c r="F7" s="303"/>
      <c r="G7" s="303"/>
    </row>
    <row r="8" spans="1:7" ht="30" customHeight="1">
      <c r="A8" s="314"/>
      <c r="B8" s="314"/>
      <c r="C8" s="314"/>
      <c r="D8" s="314"/>
      <c r="E8" s="315">
        <v>13750400000000000</v>
      </c>
      <c r="F8" s="316"/>
      <c r="G8" s="317">
        <v>13750300000000000</v>
      </c>
    </row>
    <row r="9" spans="1:7" ht="30" customHeight="1">
      <c r="A9" s="308"/>
      <c r="B9" s="308"/>
      <c r="C9" s="308"/>
      <c r="D9" s="308"/>
      <c r="E9" s="20" t="s">
        <v>355</v>
      </c>
      <c r="F9" s="20" t="s">
        <v>356</v>
      </c>
      <c r="G9" s="318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09" t="s">
        <v>70</v>
      </c>
      <c r="B3" s="309"/>
      <c r="C3" s="309"/>
      <c r="D3" s="309"/>
      <c r="E3" s="309"/>
      <c r="F3" s="309"/>
      <c r="G3" s="309"/>
    </row>
    <row r="4" spans="1:7" ht="18.75">
      <c r="A4" s="306" t="s">
        <v>180</v>
      </c>
      <c r="B4" s="309"/>
      <c r="C4" s="309"/>
      <c r="D4" s="309"/>
      <c r="E4" s="309"/>
      <c r="F4" s="309"/>
      <c r="G4" s="309"/>
    </row>
    <row r="5" spans="1:7" ht="18.75">
      <c r="A5" s="9"/>
      <c r="G5" s="1" t="s">
        <v>81</v>
      </c>
    </row>
    <row r="6" spans="1:7" ht="18.75" customHeight="1">
      <c r="A6" s="307" t="s">
        <v>10</v>
      </c>
      <c r="B6" s="307" t="s">
        <v>132</v>
      </c>
      <c r="C6" s="307" t="s">
        <v>131</v>
      </c>
      <c r="D6" s="307" t="s">
        <v>165</v>
      </c>
      <c r="E6" s="303" t="s">
        <v>72</v>
      </c>
      <c r="F6" s="303"/>
      <c r="G6" s="303"/>
    </row>
    <row r="7" spans="1:7" ht="30" customHeight="1">
      <c r="A7" s="314"/>
      <c r="B7" s="314"/>
      <c r="C7" s="314"/>
      <c r="D7" s="314"/>
      <c r="E7" s="315">
        <v>13750400000000000</v>
      </c>
      <c r="F7" s="316"/>
      <c r="G7" s="317">
        <v>13750300000000000</v>
      </c>
    </row>
    <row r="8" spans="1:7" ht="33.75" customHeight="1">
      <c r="A8" s="308"/>
      <c r="B8" s="308"/>
      <c r="C8" s="308"/>
      <c r="D8" s="308"/>
      <c r="E8" s="20" t="s">
        <v>355</v>
      </c>
      <c r="F8" s="20" t="s">
        <v>356</v>
      </c>
      <c r="G8" s="318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09" t="s">
        <v>70</v>
      </c>
      <c r="B3" s="309"/>
      <c r="C3" s="309"/>
      <c r="D3" s="309"/>
      <c r="E3" s="309"/>
      <c r="F3" s="309"/>
      <c r="G3" s="309"/>
      <c r="H3" s="309"/>
    </row>
    <row r="4" spans="1:8" ht="18.75">
      <c r="A4" s="306" t="s">
        <v>181</v>
      </c>
      <c r="B4" s="309"/>
      <c r="C4" s="309"/>
      <c r="D4" s="309"/>
      <c r="E4" s="309"/>
      <c r="F4" s="309"/>
      <c r="G4" s="309"/>
      <c r="H4" s="309"/>
    </row>
    <row r="5" spans="1:8" ht="18.75">
      <c r="A5" s="9"/>
      <c r="H5" s="1" t="s">
        <v>81</v>
      </c>
    </row>
    <row r="6" spans="1:8" ht="18.75" customHeight="1">
      <c r="A6" s="307" t="s">
        <v>10</v>
      </c>
      <c r="B6" s="307" t="s">
        <v>132</v>
      </c>
      <c r="C6" s="307" t="s">
        <v>21</v>
      </c>
      <c r="D6" s="307" t="s">
        <v>131</v>
      </c>
      <c r="E6" s="307" t="s">
        <v>165</v>
      </c>
      <c r="F6" s="303" t="s">
        <v>72</v>
      </c>
      <c r="G6" s="303"/>
      <c r="H6" s="303"/>
    </row>
    <row r="7" spans="1:8" ht="30" customHeight="1">
      <c r="A7" s="314"/>
      <c r="B7" s="314"/>
      <c r="C7" s="314"/>
      <c r="D7" s="314"/>
      <c r="E7" s="314"/>
      <c r="F7" s="315">
        <v>13750400000000000</v>
      </c>
      <c r="G7" s="316"/>
      <c r="H7" s="317">
        <v>13750300000000000</v>
      </c>
    </row>
    <row r="8" spans="1:8" ht="30" customHeight="1">
      <c r="A8" s="308"/>
      <c r="B8" s="308"/>
      <c r="C8" s="308"/>
      <c r="D8" s="308"/>
      <c r="E8" s="308"/>
      <c r="F8" s="20" t="s">
        <v>355</v>
      </c>
      <c r="G8" s="20" t="s">
        <v>356</v>
      </c>
      <c r="H8" s="318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09" t="s">
        <v>82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8.75">
      <c r="A4" s="309" t="s">
        <v>182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8.75">
      <c r="A5" s="9"/>
      <c r="J5" s="1" t="s">
        <v>81</v>
      </c>
    </row>
    <row r="6" spans="1:10" ht="16.5" customHeight="1">
      <c r="A6" s="307" t="s">
        <v>10</v>
      </c>
      <c r="B6" s="307" t="s">
        <v>13</v>
      </c>
      <c r="C6" s="307" t="s">
        <v>21</v>
      </c>
      <c r="D6" s="307" t="s">
        <v>83</v>
      </c>
      <c r="E6" s="307" t="s">
        <v>80</v>
      </c>
      <c r="F6" s="326" t="s">
        <v>72</v>
      </c>
      <c r="G6" s="327"/>
      <c r="H6" s="327"/>
      <c r="I6" s="327"/>
      <c r="J6" s="328"/>
    </row>
    <row r="7" spans="1:10" ht="18.75">
      <c r="A7" s="314"/>
      <c r="B7" s="314"/>
      <c r="C7" s="314"/>
      <c r="D7" s="314"/>
      <c r="E7" s="314"/>
      <c r="F7" s="315">
        <v>13750500000000000</v>
      </c>
      <c r="G7" s="316"/>
      <c r="H7" s="315">
        <v>13750400000000000</v>
      </c>
      <c r="I7" s="316"/>
      <c r="J7" s="317">
        <v>13750300000000000</v>
      </c>
    </row>
    <row r="8" spans="1:10" ht="31.5">
      <c r="A8" s="308"/>
      <c r="B8" s="308"/>
      <c r="C8" s="308"/>
      <c r="D8" s="308"/>
      <c r="E8" s="308"/>
      <c r="F8" s="20" t="s">
        <v>381</v>
      </c>
      <c r="G8" s="20" t="s">
        <v>382</v>
      </c>
      <c r="H8" s="20" t="s">
        <v>355</v>
      </c>
      <c r="I8" s="20" t="s">
        <v>356</v>
      </c>
      <c r="J8" s="318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D6:D8"/>
    <mergeCell ref="A3:J3"/>
    <mergeCell ref="A4:J4"/>
    <mergeCell ref="F6:J6"/>
    <mergeCell ref="H7:I7"/>
    <mergeCell ref="F7:G7"/>
    <mergeCell ref="E6:E8"/>
    <mergeCell ref="J7:J8"/>
    <mergeCell ref="B6:B8"/>
    <mergeCell ref="A6:A8"/>
    <mergeCell ref="C6:C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09" t="s">
        <v>82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8.75">
      <c r="A4" s="309" t="s">
        <v>383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8.75">
      <c r="A5" s="9"/>
      <c r="J5" s="1" t="s">
        <v>81</v>
      </c>
    </row>
    <row r="6" spans="1:10" ht="16.5" customHeight="1">
      <c r="A6" s="307" t="s">
        <v>10</v>
      </c>
      <c r="B6" s="307" t="s">
        <v>13</v>
      </c>
      <c r="C6" s="307" t="s">
        <v>21</v>
      </c>
      <c r="D6" s="307" t="s">
        <v>83</v>
      </c>
      <c r="E6" s="307" t="s">
        <v>80</v>
      </c>
      <c r="F6" s="326" t="s">
        <v>72</v>
      </c>
      <c r="G6" s="327"/>
      <c r="H6" s="327"/>
      <c r="I6" s="327"/>
      <c r="J6" s="328"/>
    </row>
    <row r="7" spans="1:10" ht="18.75">
      <c r="A7" s="314"/>
      <c r="B7" s="314"/>
      <c r="C7" s="314"/>
      <c r="D7" s="314"/>
      <c r="E7" s="314"/>
      <c r="F7" s="315">
        <v>13750500000000000</v>
      </c>
      <c r="G7" s="316"/>
      <c r="H7" s="315">
        <v>13750400000000000</v>
      </c>
      <c r="I7" s="316"/>
      <c r="J7" s="317">
        <v>13750300000000000</v>
      </c>
    </row>
    <row r="8" spans="1:10" ht="31.5">
      <c r="A8" s="308"/>
      <c r="B8" s="308"/>
      <c r="C8" s="308"/>
      <c r="D8" s="308"/>
      <c r="E8" s="308"/>
      <c r="F8" s="20" t="s">
        <v>381</v>
      </c>
      <c r="G8" s="20" t="s">
        <v>382</v>
      </c>
      <c r="H8" s="20" t="s">
        <v>355</v>
      </c>
      <c r="I8" s="20" t="s">
        <v>356</v>
      </c>
      <c r="J8" s="318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C6:C8"/>
    <mergeCell ref="D6:D8"/>
    <mergeCell ref="A3:J3"/>
    <mergeCell ref="A4:J4"/>
    <mergeCell ref="F6:J6"/>
    <mergeCell ref="H7:I7"/>
    <mergeCell ref="F7:G7"/>
    <mergeCell ref="E6:E8"/>
    <mergeCell ref="J7:J8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4">
      <selection activeCell="F13" sqref="F13:BC13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66" t="s">
        <v>349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67" t="s">
        <v>300</v>
      </c>
      <c r="B3" s="268"/>
      <c r="C3" s="268"/>
      <c r="D3" s="268"/>
      <c r="E3" s="269"/>
      <c r="F3" s="288" t="s">
        <v>4</v>
      </c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9"/>
      <c r="BD3" s="287" t="s">
        <v>198</v>
      </c>
      <c r="BE3" s="288"/>
      <c r="BF3" s="288"/>
      <c r="BG3" s="288"/>
      <c r="BH3" s="288"/>
      <c r="BI3" s="289"/>
      <c r="BJ3" s="287" t="s">
        <v>301</v>
      </c>
      <c r="BK3" s="288"/>
      <c r="BL3" s="288"/>
      <c r="BM3" s="288"/>
      <c r="BN3" s="288"/>
      <c r="BO3" s="289"/>
      <c r="BP3" s="270" t="s">
        <v>80</v>
      </c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0"/>
      <c r="CF3" s="270"/>
      <c r="CG3" s="270"/>
      <c r="CH3" s="270"/>
      <c r="CI3" s="270"/>
      <c r="CJ3" s="270"/>
      <c r="CK3" s="270"/>
      <c r="CL3" s="270"/>
      <c r="CM3" s="270"/>
      <c r="CN3" s="270"/>
      <c r="CO3" s="270"/>
      <c r="CP3" s="270"/>
      <c r="CQ3" s="270"/>
      <c r="CR3" s="270"/>
      <c r="CS3" s="270"/>
      <c r="CT3" s="270"/>
      <c r="CU3" s="270"/>
    </row>
    <row r="4" spans="1:99" s="135" customFormat="1" ht="12" customHeight="1">
      <c r="A4" s="267" t="s">
        <v>302</v>
      </c>
      <c r="B4" s="268"/>
      <c r="C4" s="268"/>
      <c r="D4" s="268"/>
      <c r="E4" s="269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5"/>
      <c r="BD4" s="283" t="s">
        <v>303</v>
      </c>
      <c r="BE4" s="284"/>
      <c r="BF4" s="284"/>
      <c r="BG4" s="284"/>
      <c r="BH4" s="284"/>
      <c r="BI4" s="285"/>
      <c r="BJ4" s="283" t="s">
        <v>304</v>
      </c>
      <c r="BK4" s="284"/>
      <c r="BL4" s="284"/>
      <c r="BM4" s="284"/>
      <c r="BN4" s="284"/>
      <c r="BO4" s="285"/>
      <c r="BP4" s="270" t="s">
        <v>305</v>
      </c>
      <c r="BQ4" s="270"/>
      <c r="BR4" s="270"/>
      <c r="BS4" s="270"/>
      <c r="BT4" s="270"/>
      <c r="BU4" s="270"/>
      <c r="BV4" s="270"/>
      <c r="BW4" s="270"/>
      <c r="BX4" s="270" t="s">
        <v>305</v>
      </c>
      <c r="BY4" s="270"/>
      <c r="BZ4" s="270"/>
      <c r="CA4" s="270"/>
      <c r="CB4" s="270"/>
      <c r="CC4" s="270"/>
      <c r="CD4" s="270"/>
      <c r="CE4" s="270"/>
      <c r="CF4" s="270" t="s">
        <v>305</v>
      </c>
      <c r="CG4" s="270"/>
      <c r="CH4" s="270"/>
      <c r="CI4" s="270"/>
      <c r="CJ4" s="270"/>
      <c r="CK4" s="270"/>
      <c r="CL4" s="270"/>
      <c r="CM4" s="270"/>
      <c r="CN4" s="270" t="s">
        <v>306</v>
      </c>
      <c r="CO4" s="270"/>
      <c r="CP4" s="270"/>
      <c r="CQ4" s="270"/>
      <c r="CR4" s="270"/>
      <c r="CS4" s="270"/>
      <c r="CT4" s="270"/>
      <c r="CU4" s="270"/>
    </row>
    <row r="5" spans="1:99" s="135" customFormat="1" ht="12" customHeight="1">
      <c r="A5" s="267"/>
      <c r="B5" s="268"/>
      <c r="C5" s="268"/>
      <c r="D5" s="268"/>
      <c r="E5" s="269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5"/>
      <c r="BD5" s="283"/>
      <c r="BE5" s="284"/>
      <c r="BF5" s="284"/>
      <c r="BG5" s="284"/>
      <c r="BH5" s="284"/>
      <c r="BI5" s="285"/>
      <c r="BJ5" s="283" t="s">
        <v>307</v>
      </c>
      <c r="BK5" s="284"/>
      <c r="BL5" s="284"/>
      <c r="BM5" s="284"/>
      <c r="BN5" s="284"/>
      <c r="BO5" s="285"/>
      <c r="BP5" s="270" t="s">
        <v>308</v>
      </c>
      <c r="BQ5" s="270"/>
      <c r="BR5" s="270"/>
      <c r="BS5" s="270"/>
      <c r="BT5" s="270"/>
      <c r="BU5" s="270"/>
      <c r="BV5" s="270"/>
      <c r="BW5" s="270"/>
      <c r="BX5" s="270" t="s">
        <v>309</v>
      </c>
      <c r="BY5" s="270"/>
      <c r="BZ5" s="270"/>
      <c r="CA5" s="270"/>
      <c r="CB5" s="270"/>
      <c r="CC5" s="270"/>
      <c r="CD5" s="270"/>
      <c r="CE5" s="270"/>
      <c r="CF5" s="270" t="s">
        <v>310</v>
      </c>
      <c r="CG5" s="270"/>
      <c r="CH5" s="270"/>
      <c r="CI5" s="270"/>
      <c r="CJ5" s="270"/>
      <c r="CK5" s="270"/>
      <c r="CL5" s="270"/>
      <c r="CM5" s="270"/>
      <c r="CN5" s="270" t="s">
        <v>311</v>
      </c>
      <c r="CO5" s="270"/>
      <c r="CP5" s="270"/>
      <c r="CQ5" s="270"/>
      <c r="CR5" s="270"/>
      <c r="CS5" s="270"/>
      <c r="CT5" s="270"/>
      <c r="CU5" s="270"/>
    </row>
    <row r="6" spans="1:99" s="135" customFormat="1" ht="12" customHeight="1">
      <c r="A6" s="267"/>
      <c r="B6" s="268"/>
      <c r="C6" s="268"/>
      <c r="D6" s="268"/>
      <c r="E6" s="269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5"/>
      <c r="BD6" s="283"/>
      <c r="BE6" s="284"/>
      <c r="BF6" s="284"/>
      <c r="BG6" s="284"/>
      <c r="BH6" s="284"/>
      <c r="BI6" s="285"/>
      <c r="BJ6" s="283"/>
      <c r="BK6" s="284"/>
      <c r="BL6" s="284"/>
      <c r="BM6" s="284"/>
      <c r="BN6" s="284"/>
      <c r="BO6" s="285"/>
      <c r="BP6" s="270" t="s">
        <v>312</v>
      </c>
      <c r="BQ6" s="270"/>
      <c r="BR6" s="270"/>
      <c r="BS6" s="270"/>
      <c r="BT6" s="270"/>
      <c r="BU6" s="270"/>
      <c r="BV6" s="270"/>
      <c r="BW6" s="270"/>
      <c r="BX6" s="270" t="s">
        <v>313</v>
      </c>
      <c r="BY6" s="270"/>
      <c r="BZ6" s="270"/>
      <c r="CA6" s="270"/>
      <c r="CB6" s="270"/>
      <c r="CC6" s="270"/>
      <c r="CD6" s="270"/>
      <c r="CE6" s="270"/>
      <c r="CF6" s="270" t="s">
        <v>313</v>
      </c>
      <c r="CG6" s="270"/>
      <c r="CH6" s="270"/>
      <c r="CI6" s="270"/>
      <c r="CJ6" s="270"/>
      <c r="CK6" s="270"/>
      <c r="CL6" s="270"/>
      <c r="CM6" s="270"/>
      <c r="CN6" s="270" t="s">
        <v>313</v>
      </c>
      <c r="CO6" s="270"/>
      <c r="CP6" s="270"/>
      <c r="CQ6" s="270"/>
      <c r="CR6" s="270"/>
      <c r="CS6" s="270"/>
      <c r="CT6" s="270"/>
      <c r="CU6" s="270"/>
    </row>
    <row r="7" spans="1:99" s="135" customFormat="1" ht="12" customHeight="1">
      <c r="A7" s="267"/>
      <c r="B7" s="268"/>
      <c r="C7" s="268"/>
      <c r="D7" s="268"/>
      <c r="E7" s="269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5"/>
      <c r="BD7" s="283"/>
      <c r="BE7" s="284"/>
      <c r="BF7" s="284"/>
      <c r="BG7" s="284"/>
      <c r="BH7" s="284"/>
      <c r="BI7" s="285"/>
      <c r="BJ7" s="283"/>
      <c r="BK7" s="284"/>
      <c r="BL7" s="284"/>
      <c r="BM7" s="284"/>
      <c r="BN7" s="284"/>
      <c r="BO7" s="285"/>
      <c r="BP7" s="270" t="s">
        <v>314</v>
      </c>
      <c r="BQ7" s="270"/>
      <c r="BR7" s="270"/>
      <c r="BS7" s="270"/>
      <c r="BT7" s="270"/>
      <c r="BU7" s="270"/>
      <c r="BV7" s="270"/>
      <c r="BW7" s="270"/>
      <c r="BX7" s="270" t="s">
        <v>315</v>
      </c>
      <c r="BY7" s="270"/>
      <c r="BZ7" s="270"/>
      <c r="CA7" s="270"/>
      <c r="CB7" s="270"/>
      <c r="CC7" s="270"/>
      <c r="CD7" s="270"/>
      <c r="CE7" s="270"/>
      <c r="CF7" s="270" t="s">
        <v>315</v>
      </c>
      <c r="CG7" s="270"/>
      <c r="CH7" s="270"/>
      <c r="CI7" s="270"/>
      <c r="CJ7" s="270"/>
      <c r="CK7" s="270"/>
      <c r="CL7" s="270"/>
      <c r="CM7" s="270"/>
      <c r="CN7" s="270" t="s">
        <v>316</v>
      </c>
      <c r="CO7" s="270"/>
      <c r="CP7" s="270"/>
      <c r="CQ7" s="270"/>
      <c r="CR7" s="270"/>
      <c r="CS7" s="270"/>
      <c r="CT7" s="270"/>
      <c r="CU7" s="270"/>
    </row>
    <row r="8" spans="1:99" s="135" customFormat="1" ht="12" customHeight="1">
      <c r="A8" s="270">
        <v>1</v>
      </c>
      <c r="B8" s="270"/>
      <c r="C8" s="270"/>
      <c r="D8" s="270"/>
      <c r="E8" s="270"/>
      <c r="F8" s="269">
        <v>2</v>
      </c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86">
        <v>3</v>
      </c>
      <c r="BE8" s="286"/>
      <c r="BF8" s="286"/>
      <c r="BG8" s="286"/>
      <c r="BH8" s="286"/>
      <c r="BI8" s="286"/>
      <c r="BJ8" s="286">
        <v>4</v>
      </c>
      <c r="BK8" s="286"/>
      <c r="BL8" s="286"/>
      <c r="BM8" s="286"/>
      <c r="BN8" s="286"/>
      <c r="BO8" s="286"/>
      <c r="BP8" s="286">
        <v>5</v>
      </c>
      <c r="BQ8" s="286"/>
      <c r="BR8" s="286"/>
      <c r="BS8" s="286"/>
      <c r="BT8" s="286"/>
      <c r="BU8" s="286"/>
      <c r="BV8" s="286"/>
      <c r="BW8" s="286"/>
      <c r="BX8" s="286">
        <v>6</v>
      </c>
      <c r="BY8" s="286"/>
      <c r="BZ8" s="286"/>
      <c r="CA8" s="286"/>
      <c r="CB8" s="286"/>
      <c r="CC8" s="286"/>
      <c r="CD8" s="286"/>
      <c r="CE8" s="286"/>
      <c r="CF8" s="286">
        <v>7</v>
      </c>
      <c r="CG8" s="286"/>
      <c r="CH8" s="286"/>
      <c r="CI8" s="286"/>
      <c r="CJ8" s="286"/>
      <c r="CK8" s="286"/>
      <c r="CL8" s="286"/>
      <c r="CM8" s="286"/>
      <c r="CN8" s="286">
        <v>8</v>
      </c>
      <c r="CO8" s="286"/>
      <c r="CP8" s="286"/>
      <c r="CQ8" s="286"/>
      <c r="CR8" s="286"/>
      <c r="CS8" s="286"/>
      <c r="CT8" s="286"/>
      <c r="CU8" s="286"/>
    </row>
    <row r="9" spans="1:99" ht="15" customHeight="1">
      <c r="A9" s="263" t="s">
        <v>317</v>
      </c>
      <c r="B9" s="263"/>
      <c r="C9" s="263"/>
      <c r="D9" s="263"/>
      <c r="E9" s="263"/>
      <c r="F9" s="291" t="s">
        <v>352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63" t="s">
        <v>318</v>
      </c>
      <c r="BE9" s="263"/>
      <c r="BF9" s="263"/>
      <c r="BG9" s="263"/>
      <c r="BH9" s="263"/>
      <c r="BI9" s="263"/>
      <c r="BJ9" s="264" t="s">
        <v>37</v>
      </c>
      <c r="BK9" s="264"/>
      <c r="BL9" s="264"/>
      <c r="BM9" s="264"/>
      <c r="BN9" s="264"/>
      <c r="BO9" s="264"/>
      <c r="BP9" s="265"/>
      <c r="BQ9" s="265"/>
      <c r="BR9" s="265"/>
      <c r="BS9" s="265"/>
      <c r="BT9" s="265"/>
      <c r="BU9" s="265"/>
      <c r="BV9" s="265"/>
      <c r="BW9" s="265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</row>
    <row r="10" spans="1:99" ht="12.75" customHeight="1">
      <c r="A10" s="264" t="s">
        <v>209</v>
      </c>
      <c r="B10" s="264"/>
      <c r="C10" s="264"/>
      <c r="D10" s="264"/>
      <c r="E10" s="264"/>
      <c r="F10" s="275" t="s">
        <v>5</v>
      </c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64" t="s">
        <v>319</v>
      </c>
      <c r="BE10" s="264"/>
      <c r="BF10" s="264"/>
      <c r="BG10" s="264"/>
      <c r="BH10" s="264"/>
      <c r="BI10" s="264"/>
      <c r="BJ10" s="264" t="s">
        <v>37</v>
      </c>
      <c r="BK10" s="264"/>
      <c r="BL10" s="264"/>
      <c r="BM10" s="264"/>
      <c r="BN10" s="264"/>
      <c r="BO10" s="264"/>
      <c r="BP10" s="265"/>
      <c r="BQ10" s="265"/>
      <c r="BR10" s="265"/>
      <c r="BS10" s="265"/>
      <c r="BT10" s="265"/>
      <c r="BU10" s="265"/>
      <c r="BV10" s="265"/>
      <c r="BW10" s="265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</row>
    <row r="11" spans="1:99" ht="27" customHeight="1">
      <c r="A11" s="264"/>
      <c r="B11" s="264"/>
      <c r="C11" s="264"/>
      <c r="D11" s="264"/>
      <c r="E11" s="264"/>
      <c r="F11" s="272" t="s">
        <v>392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5"/>
      <c r="BQ11" s="265"/>
      <c r="BR11" s="265"/>
      <c r="BS11" s="265"/>
      <c r="BT11" s="265"/>
      <c r="BU11" s="265"/>
      <c r="BV11" s="265"/>
      <c r="BW11" s="265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</row>
    <row r="12" spans="1:99" ht="12.75" customHeight="1">
      <c r="A12" s="264" t="s">
        <v>210</v>
      </c>
      <c r="B12" s="264"/>
      <c r="C12" s="264"/>
      <c r="D12" s="264"/>
      <c r="E12" s="264"/>
      <c r="F12" s="275" t="s">
        <v>320</v>
      </c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64" t="s">
        <v>321</v>
      </c>
      <c r="BE12" s="264"/>
      <c r="BF12" s="264"/>
      <c r="BG12" s="264"/>
      <c r="BH12" s="264"/>
      <c r="BI12" s="264"/>
      <c r="BJ12" s="264" t="s">
        <v>37</v>
      </c>
      <c r="BK12" s="264"/>
      <c r="BL12" s="264"/>
      <c r="BM12" s="264"/>
      <c r="BN12" s="264"/>
      <c r="BO12" s="264"/>
      <c r="BP12" s="265"/>
      <c r="BQ12" s="265"/>
      <c r="BR12" s="265"/>
      <c r="BS12" s="265"/>
      <c r="BT12" s="265"/>
      <c r="BU12" s="265"/>
      <c r="BV12" s="265"/>
      <c r="BW12" s="265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</row>
    <row r="13" spans="1:99" ht="12.75" customHeight="1">
      <c r="A13" s="264"/>
      <c r="B13" s="264"/>
      <c r="C13" s="264"/>
      <c r="D13" s="264"/>
      <c r="E13" s="264"/>
      <c r="F13" s="272" t="s">
        <v>389</v>
      </c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5"/>
      <c r="BQ13" s="265"/>
      <c r="BR13" s="265"/>
      <c r="BS13" s="265"/>
      <c r="BT13" s="265"/>
      <c r="BU13" s="265"/>
      <c r="BV13" s="265"/>
      <c r="BW13" s="265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</row>
    <row r="14" spans="1:99" ht="12.75" customHeight="1">
      <c r="A14" s="264" t="s">
        <v>212</v>
      </c>
      <c r="B14" s="264"/>
      <c r="C14" s="264"/>
      <c r="D14" s="264"/>
      <c r="E14" s="264"/>
      <c r="F14" s="275" t="s">
        <v>322</v>
      </c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64" t="s">
        <v>323</v>
      </c>
      <c r="BE14" s="264"/>
      <c r="BF14" s="264"/>
      <c r="BG14" s="264"/>
      <c r="BH14" s="264"/>
      <c r="BI14" s="264"/>
      <c r="BJ14" s="264" t="s">
        <v>37</v>
      </c>
      <c r="BK14" s="264"/>
      <c r="BL14" s="264"/>
      <c r="BM14" s="264"/>
      <c r="BN14" s="264"/>
      <c r="BO14" s="264"/>
      <c r="BP14" s="265"/>
      <c r="BQ14" s="265"/>
      <c r="BR14" s="265"/>
      <c r="BS14" s="265"/>
      <c r="BT14" s="265"/>
      <c r="BU14" s="265"/>
      <c r="BV14" s="265"/>
      <c r="BW14" s="265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</row>
    <row r="15" spans="1:99" ht="12.75" customHeight="1">
      <c r="A15" s="264"/>
      <c r="B15" s="264"/>
      <c r="C15" s="264"/>
      <c r="D15" s="264"/>
      <c r="E15" s="264"/>
      <c r="F15" s="278" t="s">
        <v>394</v>
      </c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5"/>
      <c r="BQ15" s="265"/>
      <c r="BR15" s="265"/>
      <c r="BS15" s="265"/>
      <c r="BT15" s="265"/>
      <c r="BU15" s="265"/>
      <c r="BV15" s="265"/>
      <c r="BW15" s="265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</row>
    <row r="16" spans="1:99" ht="12.75" customHeight="1">
      <c r="A16" s="264" t="s">
        <v>225</v>
      </c>
      <c r="B16" s="264"/>
      <c r="C16" s="264"/>
      <c r="D16" s="264"/>
      <c r="E16" s="264"/>
      <c r="F16" s="275" t="s">
        <v>320</v>
      </c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64" t="s">
        <v>324</v>
      </c>
      <c r="BE16" s="264"/>
      <c r="BF16" s="264"/>
      <c r="BG16" s="264"/>
      <c r="BH16" s="264"/>
      <c r="BI16" s="264"/>
      <c r="BJ16" s="264" t="s">
        <v>37</v>
      </c>
      <c r="BK16" s="264"/>
      <c r="BL16" s="264"/>
      <c r="BM16" s="264"/>
      <c r="BN16" s="264"/>
      <c r="BO16" s="264"/>
      <c r="BP16" s="265"/>
      <c r="BQ16" s="265"/>
      <c r="BR16" s="265"/>
      <c r="BS16" s="265"/>
      <c r="BT16" s="265"/>
      <c r="BU16" s="265"/>
      <c r="BV16" s="265"/>
      <c r="BW16" s="265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</row>
    <row r="17" spans="1:99" ht="12.75" customHeight="1">
      <c r="A17" s="264"/>
      <c r="B17" s="264"/>
      <c r="C17" s="264"/>
      <c r="D17" s="264"/>
      <c r="E17" s="264"/>
      <c r="F17" s="272" t="s">
        <v>390</v>
      </c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5"/>
      <c r="BQ17" s="265"/>
      <c r="BR17" s="265"/>
      <c r="BS17" s="265"/>
      <c r="BT17" s="265"/>
      <c r="BU17" s="265"/>
      <c r="BV17" s="265"/>
      <c r="BW17" s="265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</row>
    <row r="18" spans="1:99" ht="12.75" customHeight="1">
      <c r="A18" s="264" t="s">
        <v>325</v>
      </c>
      <c r="B18" s="264"/>
      <c r="C18" s="264"/>
      <c r="D18" s="264"/>
      <c r="E18" s="264"/>
      <c r="F18" s="276" t="s">
        <v>5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64" t="s">
        <v>326</v>
      </c>
      <c r="BE18" s="264"/>
      <c r="BF18" s="264"/>
      <c r="BG18" s="264"/>
      <c r="BH18" s="264"/>
      <c r="BI18" s="264"/>
      <c r="BJ18" s="264" t="s">
        <v>37</v>
      </c>
      <c r="BK18" s="264"/>
      <c r="BL18" s="264"/>
      <c r="BM18" s="264"/>
      <c r="BN18" s="264"/>
      <c r="BO18" s="264"/>
      <c r="BP18" s="265"/>
      <c r="BQ18" s="265"/>
      <c r="BR18" s="265"/>
      <c r="BS18" s="265"/>
      <c r="BT18" s="265"/>
      <c r="BU18" s="265"/>
      <c r="BV18" s="265"/>
      <c r="BW18" s="265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</row>
    <row r="19" spans="1:99" ht="12.75" customHeight="1">
      <c r="A19" s="264"/>
      <c r="B19" s="264"/>
      <c r="C19" s="264"/>
      <c r="D19" s="264"/>
      <c r="E19" s="264"/>
      <c r="F19" s="273" t="s">
        <v>327</v>
      </c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5"/>
      <c r="BQ19" s="265"/>
      <c r="BR19" s="265"/>
      <c r="BS19" s="265"/>
      <c r="BT19" s="265"/>
      <c r="BU19" s="265"/>
      <c r="BV19" s="265"/>
      <c r="BW19" s="265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</row>
    <row r="20" spans="1:99" ht="12.75" customHeight="1">
      <c r="A20" s="264"/>
      <c r="B20" s="264"/>
      <c r="C20" s="264"/>
      <c r="D20" s="264"/>
      <c r="E20" s="264"/>
      <c r="F20" s="278" t="s">
        <v>353</v>
      </c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5"/>
      <c r="BQ20" s="265"/>
      <c r="BR20" s="265"/>
      <c r="BS20" s="265"/>
      <c r="BT20" s="265"/>
      <c r="BU20" s="265"/>
      <c r="BV20" s="265"/>
      <c r="BW20" s="265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</row>
    <row r="21" spans="1:99" ht="12.75" customHeight="1">
      <c r="A21" s="264" t="s">
        <v>328</v>
      </c>
      <c r="B21" s="264"/>
      <c r="C21" s="264"/>
      <c r="D21" s="264"/>
      <c r="E21" s="264"/>
      <c r="F21" s="276" t="s">
        <v>329</v>
      </c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64" t="s">
        <v>330</v>
      </c>
      <c r="BE21" s="264"/>
      <c r="BF21" s="264"/>
      <c r="BG21" s="264"/>
      <c r="BH21" s="264"/>
      <c r="BI21" s="264"/>
      <c r="BJ21" s="264" t="s">
        <v>37</v>
      </c>
      <c r="BK21" s="264"/>
      <c r="BL21" s="264"/>
      <c r="BM21" s="264"/>
      <c r="BN21" s="264"/>
      <c r="BO21" s="264"/>
      <c r="BP21" s="265"/>
      <c r="BQ21" s="265"/>
      <c r="BR21" s="265"/>
      <c r="BS21" s="265"/>
      <c r="BT21" s="265"/>
      <c r="BU21" s="265"/>
      <c r="BV21" s="265"/>
      <c r="BW21" s="265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</row>
    <row r="22" spans="1:99" ht="12.75" customHeight="1">
      <c r="A22" s="264"/>
      <c r="B22" s="264"/>
      <c r="C22" s="264"/>
      <c r="D22" s="264"/>
      <c r="E22" s="264"/>
      <c r="F22" s="278" t="s">
        <v>331</v>
      </c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5"/>
      <c r="BQ22" s="265"/>
      <c r="BR22" s="265"/>
      <c r="BS22" s="265"/>
      <c r="BT22" s="265"/>
      <c r="BU22" s="265"/>
      <c r="BV22" s="265"/>
      <c r="BW22" s="265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</row>
    <row r="23" spans="1:99" ht="15" customHeight="1">
      <c r="A23" s="264" t="s">
        <v>332</v>
      </c>
      <c r="B23" s="264"/>
      <c r="C23" s="264"/>
      <c r="D23" s="264"/>
      <c r="E23" s="264"/>
      <c r="F23" s="293" t="s">
        <v>333</v>
      </c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64" t="s">
        <v>334</v>
      </c>
      <c r="BE23" s="264"/>
      <c r="BF23" s="264"/>
      <c r="BG23" s="264"/>
      <c r="BH23" s="264"/>
      <c r="BI23" s="264"/>
      <c r="BJ23" s="264" t="s">
        <v>37</v>
      </c>
      <c r="BK23" s="264"/>
      <c r="BL23" s="264"/>
      <c r="BM23" s="264"/>
      <c r="BN23" s="264"/>
      <c r="BO23" s="264"/>
      <c r="BP23" s="265"/>
      <c r="BQ23" s="265"/>
      <c r="BR23" s="265"/>
      <c r="BS23" s="265"/>
      <c r="BT23" s="265"/>
      <c r="BU23" s="265"/>
      <c r="BV23" s="265"/>
      <c r="BW23" s="265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</row>
    <row r="24" spans="1:99" ht="25.5" customHeight="1">
      <c r="A24" s="264" t="s">
        <v>335</v>
      </c>
      <c r="B24" s="264"/>
      <c r="C24" s="264"/>
      <c r="D24" s="264"/>
      <c r="E24" s="264"/>
      <c r="F24" s="297" t="s">
        <v>393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9"/>
      <c r="BD24" s="264" t="s">
        <v>336</v>
      </c>
      <c r="BE24" s="264"/>
      <c r="BF24" s="264"/>
      <c r="BG24" s="264"/>
      <c r="BH24" s="264"/>
      <c r="BI24" s="264"/>
      <c r="BJ24" s="264" t="s">
        <v>37</v>
      </c>
      <c r="BK24" s="264"/>
      <c r="BL24" s="264"/>
      <c r="BM24" s="264"/>
      <c r="BN24" s="264"/>
      <c r="BO24" s="264"/>
      <c r="BP24" s="265"/>
      <c r="BQ24" s="265"/>
      <c r="BR24" s="265"/>
      <c r="BS24" s="265"/>
      <c r="BT24" s="265"/>
      <c r="BU24" s="265"/>
      <c r="BV24" s="265"/>
      <c r="BW24" s="265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</row>
    <row r="25" spans="1:99" ht="12.75">
      <c r="A25" s="264"/>
      <c r="B25" s="264"/>
      <c r="C25" s="264"/>
      <c r="D25" s="264"/>
      <c r="E25" s="264"/>
      <c r="F25" s="292" t="s">
        <v>391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5"/>
      <c r="BQ25" s="265"/>
      <c r="BR25" s="265"/>
      <c r="BS25" s="265"/>
      <c r="BT25" s="265"/>
      <c r="BU25" s="265"/>
      <c r="BV25" s="265"/>
      <c r="BW25" s="265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</row>
    <row r="26" spans="1:99" ht="12.75">
      <c r="A26" s="264"/>
      <c r="B26" s="264"/>
      <c r="C26" s="264"/>
      <c r="D26" s="264"/>
      <c r="E26" s="264"/>
      <c r="F26" s="276" t="s">
        <v>395</v>
      </c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64" t="s">
        <v>337</v>
      </c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5"/>
      <c r="BQ26" s="265"/>
      <c r="BR26" s="265"/>
      <c r="BS26" s="265"/>
      <c r="BT26" s="265"/>
      <c r="BU26" s="265"/>
      <c r="BV26" s="265"/>
      <c r="BW26" s="265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</row>
    <row r="27" spans="1:99" ht="8.25" customHeight="1">
      <c r="A27" s="264"/>
      <c r="B27" s="264"/>
      <c r="C27" s="264"/>
      <c r="D27" s="264"/>
      <c r="E27" s="264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5"/>
      <c r="BQ27" s="265"/>
      <c r="BR27" s="265"/>
      <c r="BS27" s="265"/>
      <c r="BT27" s="265"/>
      <c r="BU27" s="265"/>
      <c r="BV27" s="265"/>
      <c r="BW27" s="265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</row>
    <row r="28" spans="1:99" ht="12.75">
      <c r="A28" s="295" t="s">
        <v>350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</row>
    <row r="29" spans="1:99" ht="11.25" customHeight="1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6"/>
      <c r="CP29" s="296"/>
      <c r="CQ29" s="296"/>
      <c r="CR29" s="296"/>
      <c r="CS29" s="296"/>
      <c r="CT29" s="296"/>
      <c r="CU29" s="296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185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74"/>
      <c r="BG32" s="185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77" t="s">
        <v>340</v>
      </c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137"/>
      <c r="AS33" s="277" t="s">
        <v>134</v>
      </c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7"/>
      <c r="BG33" s="137"/>
      <c r="BH33" s="277" t="s">
        <v>135</v>
      </c>
      <c r="BI33" s="277"/>
      <c r="BJ33" s="277"/>
      <c r="BK33" s="277"/>
      <c r="BL33" s="277"/>
      <c r="BM33" s="277"/>
      <c r="BN33" s="277"/>
      <c r="BO33" s="277"/>
      <c r="BP33" s="277"/>
      <c r="BQ33" s="277"/>
      <c r="BR33" s="277"/>
      <c r="BS33" s="277"/>
      <c r="BT33" s="277"/>
      <c r="BU33" s="277"/>
      <c r="BV33" s="277"/>
      <c r="BW33" s="277"/>
      <c r="BX33" s="277"/>
      <c r="BY33" s="277"/>
      <c r="BZ33" s="277"/>
      <c r="CA33" s="277"/>
      <c r="CB33" s="277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341</v>
      </c>
      <c r="B35" s="136"/>
      <c r="C35" s="136"/>
      <c r="D35" s="136"/>
      <c r="E35" s="136"/>
      <c r="F35" s="136"/>
      <c r="G35" s="136"/>
      <c r="H35" s="136"/>
      <c r="I35" s="136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136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4"/>
      <c r="BA35" s="136"/>
      <c r="BB35" s="274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4"/>
      <c r="BN35" s="274"/>
      <c r="BO35" s="274"/>
      <c r="BP35" s="274"/>
      <c r="BQ35" s="274"/>
      <c r="BR35" s="274"/>
      <c r="BS35" s="274"/>
      <c r="BT35" s="274"/>
      <c r="BU35" s="274"/>
      <c r="BV35" s="274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77" t="s">
        <v>340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F36" s="277" t="s">
        <v>342</v>
      </c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B36" s="277" t="s">
        <v>343</v>
      </c>
      <c r="BC36" s="277"/>
      <c r="BD36" s="277"/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6" t="s">
        <v>344</v>
      </c>
      <c r="C38" s="271"/>
      <c r="D38" s="271"/>
      <c r="E38" s="271"/>
      <c r="F38" s="136" t="s">
        <v>345</v>
      </c>
      <c r="G38" s="136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81">
        <v>20</v>
      </c>
      <c r="T38" s="281"/>
      <c r="U38" s="280"/>
      <c r="V38" s="280"/>
      <c r="W38" s="280"/>
      <c r="X38" s="136" t="s">
        <v>346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7"/>
      <c r="B40" s="188" t="s">
        <v>347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9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77" t="s">
        <v>348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139"/>
    </row>
    <row r="43" spans="1:99" ht="12.75">
      <c r="A43" s="141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142"/>
      <c r="Q43" s="142"/>
      <c r="R43" s="142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77" t="s">
        <v>134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142"/>
      <c r="Q44" s="142"/>
      <c r="R44" s="142"/>
      <c r="S44" s="277" t="s">
        <v>135</v>
      </c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143"/>
    </row>
    <row r="45" spans="1:99" ht="12.75">
      <c r="A45" s="141"/>
      <c r="B45" s="190" t="s">
        <v>344</v>
      </c>
      <c r="C45" s="271"/>
      <c r="D45" s="271"/>
      <c r="E45" s="271"/>
      <c r="F45" s="142" t="s">
        <v>345</v>
      </c>
      <c r="G45" s="142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9">
        <v>20</v>
      </c>
      <c r="T45" s="279"/>
      <c r="U45" s="280"/>
      <c r="V45" s="280"/>
      <c r="W45" s="280"/>
      <c r="X45" s="142" t="s">
        <v>346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3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CN8:CU8"/>
    <mergeCell ref="CF8:CM8"/>
    <mergeCell ref="BX8:CE8"/>
    <mergeCell ref="BP7:BW7"/>
    <mergeCell ref="BX7:CE7"/>
    <mergeCell ref="CF7:CM7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300" t="s">
        <v>141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01"/>
      <c r="I1" s="301"/>
      <c r="K1" s="4" t="s">
        <v>36</v>
      </c>
    </row>
    <row r="2" spans="1:11" ht="21.75" customHeight="1">
      <c r="A2" s="306" t="s">
        <v>66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8" customHeight="1">
      <c r="A3" s="306" t="s">
        <v>354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9:11" ht="15">
      <c r="I4" s="4"/>
      <c r="K4" s="4" t="s">
        <v>81</v>
      </c>
    </row>
    <row r="5" spans="1:11" ht="31.5" customHeight="1">
      <c r="A5" s="303" t="s">
        <v>10</v>
      </c>
      <c r="B5" s="303" t="s">
        <v>53</v>
      </c>
      <c r="C5" s="303" t="s">
        <v>52</v>
      </c>
      <c r="D5" s="302" t="s">
        <v>41</v>
      </c>
      <c r="E5" s="302" t="s">
        <v>146</v>
      </c>
      <c r="F5" s="302" t="s">
        <v>147</v>
      </c>
      <c r="G5" s="302" t="s">
        <v>148</v>
      </c>
      <c r="H5" s="302" t="s">
        <v>149</v>
      </c>
      <c r="I5" s="303" t="s">
        <v>150</v>
      </c>
      <c r="J5" s="304" t="s">
        <v>357</v>
      </c>
      <c r="K5" s="305"/>
    </row>
    <row r="6" spans="1:11" ht="45" customHeight="1">
      <c r="A6" s="303"/>
      <c r="B6" s="303"/>
      <c r="C6" s="303"/>
      <c r="D6" s="302"/>
      <c r="E6" s="302"/>
      <c r="F6" s="302"/>
      <c r="G6" s="302"/>
      <c r="H6" s="302"/>
      <c r="I6" s="303"/>
      <c r="J6" s="168" t="s">
        <v>355</v>
      </c>
      <c r="K6" s="168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J5:K5"/>
    <mergeCell ref="A2:K2"/>
    <mergeCell ref="A3:K3"/>
    <mergeCell ref="G5:G6"/>
    <mergeCell ref="H5:H6"/>
    <mergeCell ref="I5:I6"/>
    <mergeCell ref="H1:I1"/>
    <mergeCell ref="E5:E6"/>
    <mergeCell ref="F5:F6"/>
    <mergeCell ref="A5:A6"/>
    <mergeCell ref="B5:B6"/>
    <mergeCell ref="C5:C6"/>
    <mergeCell ref="D5:D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09" t="s">
        <v>295</v>
      </c>
      <c r="B3" s="309"/>
      <c r="C3" s="309"/>
      <c r="D3" s="309"/>
      <c r="E3" s="309"/>
      <c r="F3" s="309"/>
      <c r="G3" s="309"/>
      <c r="H3" s="309"/>
      <c r="I3" s="309"/>
    </row>
    <row r="4" spans="1:9" ht="24" customHeight="1">
      <c r="A4" s="306" t="s">
        <v>153</v>
      </c>
      <c r="B4" s="306"/>
      <c r="C4" s="306"/>
      <c r="D4" s="306"/>
      <c r="E4" s="306"/>
      <c r="F4" s="306"/>
      <c r="G4" s="306"/>
      <c r="H4" s="306"/>
      <c r="I4" s="306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303" t="s">
        <v>10</v>
      </c>
      <c r="B6" s="303" t="s">
        <v>151</v>
      </c>
      <c r="C6" s="303" t="s">
        <v>152</v>
      </c>
      <c r="D6" s="303" t="s">
        <v>54</v>
      </c>
      <c r="E6" s="303" t="s">
        <v>47</v>
      </c>
      <c r="F6" s="303" t="s">
        <v>154</v>
      </c>
      <c r="G6" s="307" t="s">
        <v>155</v>
      </c>
      <c r="H6" s="302" t="s">
        <v>33</v>
      </c>
      <c r="I6" s="303" t="s">
        <v>80</v>
      </c>
    </row>
    <row r="7" spans="1:9" ht="18.75">
      <c r="A7" s="303"/>
      <c r="B7" s="303"/>
      <c r="C7" s="303"/>
      <c r="D7" s="303"/>
      <c r="E7" s="303"/>
      <c r="F7" s="303"/>
      <c r="G7" s="308"/>
      <c r="H7" s="302"/>
      <c r="I7" s="303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A4:I4"/>
    <mergeCell ref="G6:G7"/>
    <mergeCell ref="A3:I3"/>
    <mergeCell ref="H6:H7"/>
    <mergeCell ref="D6:D7"/>
    <mergeCell ref="B6:B7"/>
    <mergeCell ref="A6:A7"/>
    <mergeCell ref="C6:C7"/>
    <mergeCell ref="E6:E7"/>
    <mergeCell ref="F6:F7"/>
    <mergeCell ref="I6:I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09" t="s">
        <v>295</v>
      </c>
      <c r="B2" s="309"/>
      <c r="C2" s="309"/>
      <c r="D2" s="309"/>
      <c r="E2" s="309"/>
      <c r="F2" s="8"/>
      <c r="G2" s="8"/>
      <c r="H2" s="8"/>
    </row>
    <row r="3" spans="2:5" ht="18.75">
      <c r="B3" s="309" t="s">
        <v>55</v>
      </c>
      <c r="C3" s="309"/>
      <c r="D3" s="309"/>
      <c r="E3" s="309"/>
    </row>
    <row r="4" spans="2:5" ht="18.75">
      <c r="B4" s="7"/>
      <c r="C4" s="7"/>
      <c r="D4" s="7"/>
      <c r="E4" s="5" t="s">
        <v>81</v>
      </c>
    </row>
    <row r="5" spans="1:5" ht="16.5" customHeight="1">
      <c r="A5" s="303" t="s">
        <v>10</v>
      </c>
      <c r="B5" s="303" t="s">
        <v>49</v>
      </c>
      <c r="C5" s="303" t="s">
        <v>17</v>
      </c>
      <c r="D5" s="302" t="s">
        <v>48</v>
      </c>
      <c r="E5" s="303" t="s">
        <v>80</v>
      </c>
    </row>
    <row r="6" spans="1:5" ht="25.5" customHeight="1">
      <c r="A6" s="303"/>
      <c r="B6" s="303"/>
      <c r="C6" s="303"/>
      <c r="D6" s="302"/>
      <c r="E6" s="303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01" t="s">
        <v>56</v>
      </c>
      <c r="M1" s="301"/>
    </row>
    <row r="2" spans="2:10" ht="18.75">
      <c r="B2" s="309"/>
      <c r="C2" s="309"/>
      <c r="D2" s="309"/>
      <c r="E2" s="309"/>
      <c r="F2" s="309"/>
      <c r="G2" s="309"/>
      <c r="H2" s="309"/>
      <c r="I2" s="309"/>
      <c r="J2" s="309"/>
    </row>
    <row r="3" spans="2:13" ht="18.75" customHeight="1">
      <c r="B3" s="306" t="s">
        <v>66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2:13" ht="18.75" customHeight="1">
      <c r="B4" s="306" t="s">
        <v>197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8.75" customHeight="1">
      <c r="A5" s="306" t="s">
        <v>114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11" t="s">
        <v>8</v>
      </c>
      <c r="B7" s="311" t="s">
        <v>101</v>
      </c>
      <c r="C7" s="311" t="s">
        <v>117</v>
      </c>
      <c r="D7" s="311" t="s">
        <v>125</v>
      </c>
      <c r="E7" s="311" t="s">
        <v>118</v>
      </c>
      <c r="F7" s="311" t="s">
        <v>124</v>
      </c>
      <c r="G7" s="311" t="s">
        <v>296</v>
      </c>
      <c r="H7" s="311" t="s">
        <v>119</v>
      </c>
      <c r="I7" s="311" t="s">
        <v>99</v>
      </c>
      <c r="J7" s="313" t="s">
        <v>100</v>
      </c>
      <c r="K7" s="311" t="s">
        <v>123</v>
      </c>
      <c r="L7" s="311" t="s">
        <v>120</v>
      </c>
      <c r="M7" s="312" t="s">
        <v>121</v>
      </c>
    </row>
    <row r="8" spans="1:13" ht="178.5" customHeight="1">
      <c r="A8" s="311"/>
      <c r="B8" s="311"/>
      <c r="C8" s="311"/>
      <c r="D8" s="311"/>
      <c r="E8" s="311"/>
      <c r="F8" s="311"/>
      <c r="G8" s="311"/>
      <c r="H8" s="311"/>
      <c r="I8" s="311"/>
      <c r="J8" s="313"/>
      <c r="K8" s="311"/>
      <c r="L8" s="311"/>
      <c r="M8" s="312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10" t="s">
        <v>115</v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B7:B8"/>
    <mergeCell ref="A7:A8"/>
    <mergeCell ref="M7:M8"/>
    <mergeCell ref="L7:L8"/>
    <mergeCell ref="K7:K8"/>
    <mergeCell ref="J7:J8"/>
    <mergeCell ref="I7:I8"/>
    <mergeCell ref="H7:H8"/>
    <mergeCell ref="G7:G8"/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09" t="s">
        <v>111</v>
      </c>
      <c r="B3" s="309"/>
      <c r="C3" s="309"/>
      <c r="D3" s="309"/>
      <c r="E3" s="309"/>
      <c r="F3" s="309"/>
      <c r="G3" s="309"/>
      <c r="H3" s="309"/>
      <c r="I3" s="309"/>
    </row>
    <row r="4" spans="1:9" ht="18.75">
      <c r="A4" s="309" t="s">
        <v>197</v>
      </c>
      <c r="B4" s="309"/>
      <c r="C4" s="309"/>
      <c r="D4" s="309"/>
      <c r="E4" s="309"/>
      <c r="F4" s="309"/>
      <c r="G4" s="309"/>
      <c r="H4" s="309"/>
      <c r="I4" s="309"/>
    </row>
    <row r="5" spans="1:9" ht="18.75">
      <c r="A5" s="309" t="s">
        <v>116</v>
      </c>
      <c r="B5" s="309"/>
      <c r="C5" s="309"/>
      <c r="D5" s="309"/>
      <c r="E5" s="309"/>
      <c r="F5" s="309"/>
      <c r="G5" s="309"/>
      <c r="H5" s="309"/>
      <c r="I5" s="309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10" t="s">
        <v>115</v>
      </c>
      <c r="B14" s="310"/>
      <c r="C14" s="310"/>
      <c r="D14" s="310"/>
      <c r="E14" s="310"/>
      <c r="F14" s="310"/>
      <c r="G14" s="310"/>
      <c r="H14" s="310"/>
      <c r="I14" s="310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2020-10-30T09:39:00Z</cp:lastPrinted>
  <dcterms:created xsi:type="dcterms:W3CDTF">2016-12-09T04:34:12Z</dcterms:created>
  <dcterms:modified xsi:type="dcterms:W3CDTF">2020-10-30T11:15:28Z</dcterms:modified>
  <cp:category/>
  <cp:version/>
  <cp:contentType/>
  <cp:contentStatus/>
</cp:coreProperties>
</file>